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ПР\КПР 2022\Заявление КПР 2022\"/>
    </mc:Choice>
  </mc:AlternateContent>
  <bookViews>
    <workbookView xWindow="0" yWindow="0" windowWidth="9348" windowHeight="3936" activeTab="2"/>
  </bookViews>
  <sheets>
    <sheet name="Таблица 14" sheetId="3" r:id="rId1"/>
    <sheet name="Таблица 15" sheetId="4" r:id="rId2"/>
    <sheet name="Таблица 16" sheetId="5" r:id="rId3"/>
    <sheet name="Таблица 14 в цвете" sheetId="2" r:id="rId4"/>
  </sheets>
  <definedNames>
    <definedName name="_xlnm.Print_Titles" localSheetId="2">'Таблица 16'!$4:$7</definedName>
    <definedName name="_xlnm.Print_Area" localSheetId="2">'Таблица 16'!$A$1:$I$42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G33" i="5"/>
  <c r="I32" i="5"/>
  <c r="G32" i="5"/>
  <c r="I31" i="5"/>
  <c r="G31" i="5"/>
  <c r="I30" i="5"/>
  <c r="G30" i="5"/>
  <c r="I27" i="5" l="1"/>
  <c r="H27" i="5"/>
  <c r="G27" i="5"/>
  <c r="F27" i="5"/>
  <c r="I35" i="5"/>
  <c r="G35" i="5"/>
  <c r="B7" i="5"/>
  <c r="C7" i="5" s="1"/>
  <c r="D7" i="5" s="1"/>
  <c r="E7" i="5" s="1"/>
  <c r="F7" i="5" s="1"/>
  <c r="G7" i="5" s="1"/>
  <c r="H7" i="5" s="1"/>
  <c r="I7" i="5" s="1"/>
</calcChain>
</file>

<file path=xl/sharedStrings.xml><?xml version="1.0" encoding="utf-8"?>
<sst xmlns="http://schemas.openxmlformats.org/spreadsheetml/2006/main" count="361" uniqueCount="122">
  <si>
    <t>VII. Охрана атмосферного воздуха</t>
  </si>
  <si>
    <t>Параметры источников выбросов загрязняющих веществ в атмосферный воздух</t>
  </si>
  <si>
    <t>Таблица 14</t>
  </si>
  <si>
    <t>Номер источника выброса</t>
  </si>
  <si>
    <t>Загрязняющее вещество</t>
  </si>
  <si>
    <t>Нормативы допустимых выбросов</t>
  </si>
  <si>
    <t>Нормативное содержание кислорода в отходящих газах, процентов</t>
  </si>
  <si>
    <t>код</t>
  </si>
  <si>
    <t>название АСК</t>
  </si>
  <si>
    <t>группа ГОУ, количество ступеней очистки</t>
  </si>
  <si>
    <t>г/с</t>
  </si>
  <si>
    <t>т/год</t>
  </si>
  <si>
    <t>Источник выделения (цех, участок), наименование технологического оборудования</t>
  </si>
  <si>
    <t>наименование</t>
  </si>
  <si>
    <t>Филиал «Светлогорская ТЭЦ» РУП «Гомельэнерго»</t>
  </si>
  <si>
    <t>Азот (IV) оксид (азота диоксид)</t>
  </si>
  <si>
    <t>Свинец и его неорганические соединения (в пересчете на свинец)</t>
  </si>
  <si>
    <t>Сера диоксид (ангидрит сернистый, сера (IV) оксид, сернистый газ)</t>
  </si>
  <si>
    <t>Твердые частицы (недифференцированная по составу пыль/аэрозоль)</t>
  </si>
  <si>
    <t>Углерод оксид (окись углерода, угарный газ), в т.ч. залповый выброс</t>
  </si>
  <si>
    <t>Азот (II) оксид (азота оксид)</t>
  </si>
  <si>
    <t>Газоанализаторы типа  Ultramat 23</t>
  </si>
  <si>
    <t>Бенз(а)пирен</t>
  </si>
  <si>
    <t>Окончание таблицы</t>
  </si>
  <si>
    <t>РСЦ. Деревообраба-тывающие станки (ГОУ)</t>
  </si>
  <si>
    <t>Оснащение газоочистными установками (далее - ГОУ), автоматизиро-ванными системами контроля выбросов (далее - АСК)</t>
  </si>
  <si>
    <r>
      <t>мг/м</t>
    </r>
    <r>
      <rPr>
        <vertAlign val="superscript"/>
        <sz val="8"/>
        <color theme="1"/>
        <rFont val="Times New Roman"/>
        <family val="1"/>
        <charset val="204"/>
      </rPr>
      <t>3</t>
    </r>
  </si>
  <si>
    <t>на 2023-2025 г.г.</t>
  </si>
  <si>
    <t>на 2026 г.</t>
  </si>
  <si>
    <t>0001/1</t>
  </si>
  <si>
    <t>Котельный цех, котлоагрегаты ПК-14 ст.1,2 (основное топливо - газ)</t>
  </si>
  <si>
    <t>0001/2</t>
  </si>
  <si>
    <t>Котельный цех, котлоагрегаты ПК-14 ст.1,2 (резервное топливо)</t>
  </si>
  <si>
    <t>-</t>
  </si>
  <si>
    <t>0002/1</t>
  </si>
  <si>
    <t>Котельный цех,                                  котлоагрегаты                           БКЗ-210 ст.8,9 (основное топливо - газ)</t>
  </si>
  <si>
    <t>0002/2</t>
  </si>
  <si>
    <t>Котельный цех,                                  котлоагрегаты                           БКЗ-210 ст.8,9 (резервное топливо)</t>
  </si>
  <si>
    <t>Кадмий и его соединения (в пересчете на кадмий)</t>
  </si>
  <si>
    <t>Ртуть и ее соединения (в пересчете на ртуть)</t>
  </si>
  <si>
    <t>0003/1</t>
  </si>
  <si>
    <t>Котельный цех,                                  котлоагрегаты                           БКЗ-210 ст.6,7 (основное топливо - газ)</t>
  </si>
  <si>
    <t>0003/2</t>
  </si>
  <si>
    <t>Котельный цех,                                  котлоагрегаты                           БКЗ-210 ст.6,7 (резервное топливо)</t>
  </si>
  <si>
    <t>Циклон                Ц-950</t>
  </si>
  <si>
    <t>Таблица 15</t>
  </si>
  <si>
    <t>Источник выделения (цех, участок, наименование технологического оборудования)</t>
  </si>
  <si>
    <t>Контролируемое загрязняющее вещество</t>
  </si>
  <si>
    <t>Наименование и тип приборов АСК</t>
  </si>
  <si>
    <t>Год ввода АСК в эксплуатацию, планируемый или фактический</t>
  </si>
  <si>
    <t>0003</t>
  </si>
  <si>
    <t>Котлоагрегаты БКЗ-210-140 ф ст. №№ 6, 7</t>
  </si>
  <si>
    <t>Газоанализа-торы типа Ultramat 23</t>
  </si>
  <si>
    <t>0002</t>
  </si>
  <si>
    <t>Котлоагрегаты БКЗ-210-140 ф ст. №№ 8,9</t>
  </si>
  <si>
    <t xml:space="preserve">Перечень источников выбросов, </t>
  </si>
  <si>
    <t>оснащенных (планируемых к оснащению) АСК</t>
  </si>
  <si>
    <t xml:space="preserve">Загрязняющее вещество     </t>
  </si>
  <si>
    <t>Номера источников выбросов</t>
  </si>
  <si>
    <t xml:space="preserve">2023-2025 год </t>
  </si>
  <si>
    <t xml:space="preserve"> N п/п </t>
  </si>
  <si>
    <t>код вещества</t>
  </si>
  <si>
    <t>класс опасности</t>
  </si>
  <si>
    <t>Для объекта воздействия на атмосферный воздух:</t>
  </si>
  <si>
    <t>(наименование и местоположение объекта воздействия)</t>
  </si>
  <si>
    <t xml:space="preserve">Азот (IV) оксид (азота диоксид) </t>
  </si>
  <si>
    <t>Метан</t>
  </si>
  <si>
    <t>Сера диоксид (ангидрид сернистый, сера (IV) оксид, сернистый газ)</t>
  </si>
  <si>
    <t>Хром (VI)</t>
  </si>
  <si>
    <t>Итого веществ I класса опасности</t>
  </si>
  <si>
    <t>х</t>
  </si>
  <si>
    <t>Итого веществ II класса опасности</t>
  </si>
  <si>
    <t>Итого веществ III класса опасности</t>
  </si>
  <si>
    <t>Итого веществ IV класса опасности</t>
  </si>
  <si>
    <t>Итого веществ без класса опасности</t>
  </si>
  <si>
    <t>Всего для объекта воздействия</t>
  </si>
  <si>
    <t>Суммарно по объектам воздействия природопользователя</t>
  </si>
  <si>
    <t>Филиал "Светлогорская ТЭЦ" РУП "Гомельэнерго". Г. Светлогорск, ул. Советская, 1а</t>
  </si>
  <si>
    <t>VIII. Предложения по нормативам допустимых выбросов загрязняющих веществ в атмосферный воздух</t>
  </si>
  <si>
    <t>Таблица 16</t>
  </si>
  <si>
    <t>0304</t>
  </si>
  <si>
    <t>0301</t>
  </si>
  <si>
    <t>Бенз/а/пирен</t>
  </si>
  <si>
    <t>0703</t>
  </si>
  <si>
    <t>0124</t>
  </si>
  <si>
    <t>5</t>
  </si>
  <si>
    <t>0410</t>
  </si>
  <si>
    <t>6</t>
  </si>
  <si>
    <t>Полихлорированные бифенилы (по сумме ПХБ)</t>
  </si>
  <si>
    <t>3920</t>
  </si>
  <si>
    <t>7</t>
  </si>
  <si>
    <t>0183</t>
  </si>
  <si>
    <t>8</t>
  </si>
  <si>
    <t>0184</t>
  </si>
  <si>
    <t>9</t>
  </si>
  <si>
    <t>0330</t>
  </si>
  <si>
    <t>10</t>
  </si>
  <si>
    <t>Сероводород</t>
  </si>
  <si>
    <t>0333</t>
  </si>
  <si>
    <t>11</t>
  </si>
  <si>
    <t>12</t>
  </si>
  <si>
    <t>2754</t>
  </si>
  <si>
    <t>13</t>
  </si>
  <si>
    <t>0401</t>
  </si>
  <si>
    <t>14</t>
  </si>
  <si>
    <t>0337</t>
  </si>
  <si>
    <t>15</t>
  </si>
  <si>
    <t xml:space="preserve">Фтористые газообразные соединения (в пересчете на фтор): гидрофторид </t>
  </si>
  <si>
    <t>0342</t>
  </si>
  <si>
    <t>16</t>
  </si>
  <si>
    <t>0203</t>
  </si>
  <si>
    <t>0001, 0002, 0003</t>
  </si>
  <si>
    <t>0001, 0002, 0003, 6002</t>
  </si>
  <si>
    <r>
      <t>Углеводороды предельные алифатического ряда С</t>
    </r>
    <r>
      <rPr>
        <vertAlign val="subscript"/>
        <sz val="11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>-С</t>
    </r>
    <r>
      <rPr>
        <vertAlign val="subscript"/>
        <sz val="11"/>
        <rFont val="Times New Roman"/>
        <family val="1"/>
        <charset val="204"/>
      </rPr>
      <t xml:space="preserve">19 </t>
    </r>
  </si>
  <si>
    <r>
      <t>Углеводороды предельные алифатического ряда С</t>
    </r>
    <r>
      <rPr>
        <vertAlign val="sub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-С</t>
    </r>
    <r>
      <rPr>
        <vertAlign val="subscript"/>
        <sz val="11"/>
        <rFont val="Times New Roman"/>
        <family val="1"/>
        <charset val="204"/>
      </rPr>
      <t>10</t>
    </r>
  </si>
  <si>
    <t xml:space="preserve">69, 70, 71, 72, 73, 74, 75, 76 </t>
  </si>
  <si>
    <t>27, 41</t>
  </si>
  <si>
    <t>0001, 0002, 0003, 5, 10, 11, 13, 15, 17,  29, 30, 33, 35, 44, 46, 48, 50, 51, 52, 54, 56, 57, 58, 59, 60, 6002, 6008</t>
  </si>
  <si>
    <t>23, 24, 25, 26, 27, 41</t>
  </si>
  <si>
    <t>0001, 0002, 0003, 10, 29, 30, 35, 48, 51, 60, 6002, 6008</t>
  </si>
  <si>
    <t>10, 29, 30, 35, 48, 51, 60, 6002, 6008</t>
  </si>
  <si>
    <t>на 2026-2027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</si>
</sst>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"/>
    <numFmt numFmtId="166" formatCode="0.00000"/>
  </numFmts>
  <fonts count="2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Arial Narrow"/>
      <family val="2"/>
      <charset val="204"/>
    </font>
    <font>
      <vertAlign val="subscript"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/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0" borderId="0" xfId="0" applyBorder="1"/>
    <xf numFmtId="0" fontId="10" fillId="0" borderId="0" xfId="0" applyFont="1" applyBorder="1"/>
    <xf numFmtId="0" fontId="13" fillId="0" borderId="0" xfId="0" applyFont="1" applyBorder="1" applyAlignment="1">
      <alignment horizontal="center"/>
    </xf>
    <xf numFmtId="0" fontId="10" fillId="5" borderId="0" xfId="0" applyFont="1" applyFill="1" applyBorder="1"/>
    <xf numFmtId="0" fontId="13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0" fillId="5" borderId="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0" fillId="0" borderId="0" xfId="1" applyFont="1" applyFill="1"/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/>
    </xf>
    <xf numFmtId="0" fontId="18" fillId="0" borderId="1" xfId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6" fontId="20" fillId="0" borderId="0" xfId="1" applyNumberFormat="1" applyFont="1" applyFill="1"/>
    <xf numFmtId="0" fontId="22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64" fontId="23" fillId="0" borderId="1" xfId="1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49" fontId="23" fillId="5" borderId="1" xfId="1" applyNumberFormat="1" applyFont="1" applyFill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center" vertical="center" wrapText="1"/>
    </xf>
    <xf numFmtId="165" fontId="23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10" fillId="6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7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top" wrapText="1"/>
    </xf>
    <xf numFmtId="0" fontId="16" fillId="0" borderId="9" xfId="1" applyFont="1" applyFill="1" applyBorder="1" applyAlignment="1">
      <alignment horizontal="center" vertical="top" wrapText="1"/>
    </xf>
    <xf numFmtId="0" fontId="16" fillId="0" borderId="12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="110" zoomScaleNormal="100" zoomScaleSheetLayoutView="110" workbookViewId="0">
      <selection activeCell="J7" sqref="J7:L7"/>
    </sheetView>
  </sheetViews>
  <sheetFormatPr defaultRowHeight="14.4" x14ac:dyDescent="0.3"/>
  <cols>
    <col min="1" max="1" width="7.109375" customWidth="1"/>
    <col min="2" max="2" width="10.5546875" customWidth="1"/>
    <col min="3" max="3" width="5.109375" customWidth="1"/>
    <col min="4" max="4" width="30.21875" customWidth="1"/>
    <col min="5" max="5" width="13.44140625" customWidth="1"/>
    <col min="13" max="13" width="9.88671875" customWidth="1"/>
  </cols>
  <sheetData>
    <row r="1" spans="1:13" ht="17.399999999999999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1.4" customHeight="1" x14ac:dyDescent="0.3">
      <c r="A2" s="1"/>
    </row>
    <row r="3" spans="1:13" ht="18" x14ac:dyDescent="0.3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7.8" customHeight="1" x14ac:dyDescent="0.3">
      <c r="A4" s="2"/>
    </row>
    <row r="5" spans="1:13" ht="15.6" x14ac:dyDescent="0.3">
      <c r="L5" s="100" t="s">
        <v>2</v>
      </c>
      <c r="M5" s="100"/>
    </row>
    <row r="6" spans="1:13" ht="18.600000000000001" customHeight="1" x14ac:dyDescent="0.3">
      <c r="A6" s="101" t="s">
        <v>3</v>
      </c>
      <c r="B6" s="101" t="s">
        <v>12</v>
      </c>
      <c r="C6" s="101" t="s">
        <v>4</v>
      </c>
      <c r="D6" s="101"/>
      <c r="E6" s="101" t="s">
        <v>25</v>
      </c>
      <c r="F6" s="101"/>
      <c r="G6" s="101" t="s">
        <v>5</v>
      </c>
      <c r="H6" s="101"/>
      <c r="I6" s="101"/>
      <c r="J6" s="101"/>
      <c r="K6" s="101"/>
      <c r="L6" s="101"/>
      <c r="M6" s="101" t="s">
        <v>6</v>
      </c>
    </row>
    <row r="7" spans="1:13" ht="31.2" customHeight="1" x14ac:dyDescent="0.3">
      <c r="A7" s="101"/>
      <c r="B7" s="101"/>
      <c r="C7" s="101"/>
      <c r="D7" s="101"/>
      <c r="E7" s="101"/>
      <c r="F7" s="101"/>
      <c r="G7" s="101" t="s">
        <v>27</v>
      </c>
      <c r="H7" s="101"/>
      <c r="I7" s="101"/>
      <c r="J7" s="101" t="s">
        <v>121</v>
      </c>
      <c r="K7" s="101"/>
      <c r="L7" s="101"/>
      <c r="M7" s="101"/>
    </row>
    <row r="8" spans="1:13" ht="23.4" x14ac:dyDescent="0.3">
      <c r="A8" s="101"/>
      <c r="B8" s="101"/>
      <c r="C8" s="6" t="s">
        <v>7</v>
      </c>
      <c r="D8" s="6" t="s">
        <v>13</v>
      </c>
      <c r="E8" s="6" t="s">
        <v>8</v>
      </c>
      <c r="F8" s="26" t="s">
        <v>9</v>
      </c>
      <c r="G8" s="6" t="s">
        <v>26</v>
      </c>
      <c r="H8" s="6" t="s">
        <v>10</v>
      </c>
      <c r="I8" s="6" t="s">
        <v>11</v>
      </c>
      <c r="J8" s="6" t="s">
        <v>26</v>
      </c>
      <c r="K8" s="6" t="s">
        <v>10</v>
      </c>
      <c r="L8" s="6" t="s">
        <v>11</v>
      </c>
      <c r="M8" s="101"/>
    </row>
    <row r="9" spans="1:13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15.6" x14ac:dyDescent="0.3">
      <c r="A10" s="105" t="s">
        <v>14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30" customHeight="1" x14ac:dyDescent="0.3">
      <c r="A11" s="106" t="s">
        <v>29</v>
      </c>
      <c r="B11" s="108" t="s">
        <v>30</v>
      </c>
      <c r="C11" s="33">
        <v>301</v>
      </c>
      <c r="D11" s="34" t="s">
        <v>15</v>
      </c>
      <c r="E11" s="35"/>
      <c r="F11" s="35"/>
      <c r="G11" s="36">
        <v>300</v>
      </c>
      <c r="H11" s="36"/>
      <c r="I11" s="36" t="s">
        <v>33</v>
      </c>
      <c r="J11" s="36">
        <v>300</v>
      </c>
      <c r="K11" s="36"/>
      <c r="L11" s="36" t="s">
        <v>33</v>
      </c>
      <c r="M11" s="36">
        <v>6</v>
      </c>
    </row>
    <row r="12" spans="1:13" ht="30" customHeight="1" x14ac:dyDescent="0.3">
      <c r="A12" s="107"/>
      <c r="B12" s="109"/>
      <c r="C12" s="33">
        <v>337</v>
      </c>
      <c r="D12" s="34" t="s">
        <v>19</v>
      </c>
      <c r="E12" s="35"/>
      <c r="F12" s="35"/>
      <c r="G12" s="36">
        <v>300</v>
      </c>
      <c r="H12" s="36"/>
      <c r="I12" s="36" t="s">
        <v>33</v>
      </c>
      <c r="J12" s="36">
        <v>300</v>
      </c>
      <c r="K12" s="36"/>
      <c r="L12" s="36" t="s">
        <v>33</v>
      </c>
      <c r="M12" s="36">
        <v>6</v>
      </c>
    </row>
    <row r="13" spans="1:13" ht="21" customHeight="1" x14ac:dyDescent="0.3">
      <c r="A13" s="106" t="s">
        <v>31</v>
      </c>
      <c r="B13" s="108" t="s">
        <v>32</v>
      </c>
      <c r="C13" s="33">
        <v>301</v>
      </c>
      <c r="D13" s="34" t="s">
        <v>15</v>
      </c>
      <c r="E13" s="35"/>
      <c r="F13" s="35"/>
      <c r="G13" s="36">
        <v>350</v>
      </c>
      <c r="H13" s="36"/>
      <c r="I13" s="36" t="s">
        <v>33</v>
      </c>
      <c r="J13" s="36">
        <v>350</v>
      </c>
      <c r="K13" s="36"/>
      <c r="L13" s="36" t="s">
        <v>33</v>
      </c>
      <c r="M13" s="36">
        <v>6</v>
      </c>
    </row>
    <row r="14" spans="1:13" ht="21" customHeight="1" x14ac:dyDescent="0.3">
      <c r="A14" s="110"/>
      <c r="B14" s="111"/>
      <c r="C14" s="33">
        <v>184</v>
      </c>
      <c r="D14" s="34" t="s">
        <v>16</v>
      </c>
      <c r="E14" s="35"/>
      <c r="F14" s="35"/>
      <c r="G14" s="36"/>
      <c r="H14" s="36"/>
      <c r="I14" s="36">
        <v>1.2574999999999999E-2</v>
      </c>
      <c r="J14" s="36"/>
      <c r="K14" s="36"/>
      <c r="L14" s="36">
        <v>3.1440000000000001E-3</v>
      </c>
      <c r="M14" s="36"/>
    </row>
    <row r="15" spans="1:13" ht="21" customHeight="1" x14ac:dyDescent="0.3">
      <c r="A15" s="110"/>
      <c r="B15" s="111"/>
      <c r="C15" s="33">
        <v>330</v>
      </c>
      <c r="D15" s="34" t="s">
        <v>17</v>
      </c>
      <c r="E15" s="35"/>
      <c r="F15" s="35"/>
      <c r="G15" s="36">
        <v>3570</v>
      </c>
      <c r="H15" s="36"/>
      <c r="I15" s="36">
        <v>492.34800000000001</v>
      </c>
      <c r="J15" s="36"/>
      <c r="K15" s="36"/>
      <c r="L15" s="36">
        <v>58.682000000000002</v>
      </c>
      <c r="M15" s="36"/>
    </row>
    <row r="16" spans="1:13" ht="21" customHeight="1" x14ac:dyDescent="0.3">
      <c r="A16" s="110"/>
      <c r="B16" s="111"/>
      <c r="C16" s="33">
        <v>2902</v>
      </c>
      <c r="D16" s="34" t="s">
        <v>18</v>
      </c>
      <c r="E16" s="35"/>
      <c r="F16" s="35"/>
      <c r="G16" s="36">
        <v>40</v>
      </c>
      <c r="H16" s="36"/>
      <c r="I16" s="36">
        <v>5.6749999999999998</v>
      </c>
      <c r="J16" s="36">
        <v>40</v>
      </c>
      <c r="K16" s="36"/>
      <c r="L16" s="36">
        <v>1.419</v>
      </c>
      <c r="M16" s="36"/>
    </row>
    <row r="17" spans="1:13" ht="21" customHeight="1" x14ac:dyDescent="0.3">
      <c r="A17" s="107"/>
      <c r="B17" s="109"/>
      <c r="C17" s="33">
        <v>337</v>
      </c>
      <c r="D17" s="34" t="s">
        <v>19</v>
      </c>
      <c r="E17" s="35"/>
      <c r="F17" s="35"/>
      <c r="G17" s="36">
        <v>300</v>
      </c>
      <c r="H17" s="36"/>
      <c r="I17" s="36" t="s">
        <v>33</v>
      </c>
      <c r="J17" s="36">
        <v>300</v>
      </c>
      <c r="K17" s="36"/>
      <c r="L17" s="36" t="s">
        <v>33</v>
      </c>
      <c r="M17" s="36">
        <v>6</v>
      </c>
    </row>
    <row r="18" spans="1:13" ht="21" customHeight="1" x14ac:dyDescent="0.3">
      <c r="A18" s="106" t="s">
        <v>34</v>
      </c>
      <c r="B18" s="108" t="s">
        <v>35</v>
      </c>
      <c r="C18" s="33">
        <v>304</v>
      </c>
      <c r="D18" s="34" t="s">
        <v>20</v>
      </c>
      <c r="E18" s="33" t="s">
        <v>21</v>
      </c>
      <c r="F18" s="35"/>
      <c r="G18" s="36"/>
      <c r="H18" s="36"/>
      <c r="I18" s="36">
        <v>57.406999999999996</v>
      </c>
      <c r="J18" s="36"/>
      <c r="K18" s="36"/>
      <c r="L18" s="36">
        <v>57.406999999999996</v>
      </c>
      <c r="M18" s="36">
        <v>6</v>
      </c>
    </row>
    <row r="19" spans="1:13" ht="21" customHeight="1" x14ac:dyDescent="0.3">
      <c r="A19" s="110"/>
      <c r="B19" s="111"/>
      <c r="C19" s="33">
        <v>301</v>
      </c>
      <c r="D19" s="34" t="s">
        <v>15</v>
      </c>
      <c r="E19" s="33" t="s">
        <v>21</v>
      </c>
      <c r="F19" s="35"/>
      <c r="G19" s="36">
        <v>300</v>
      </c>
      <c r="H19" s="36"/>
      <c r="I19" s="36">
        <v>353.27199999999999</v>
      </c>
      <c r="J19" s="36">
        <v>300</v>
      </c>
      <c r="K19" s="36"/>
      <c r="L19" s="36">
        <v>353.27199999999999</v>
      </c>
      <c r="M19" s="36">
        <v>6</v>
      </c>
    </row>
    <row r="20" spans="1:13" ht="21" customHeight="1" x14ac:dyDescent="0.3">
      <c r="A20" s="110"/>
      <c r="B20" s="111"/>
      <c r="C20" s="33">
        <v>703</v>
      </c>
      <c r="D20" s="34" t="s">
        <v>22</v>
      </c>
      <c r="E20" s="33"/>
      <c r="F20" s="35"/>
      <c r="G20" s="36"/>
      <c r="H20" s="36"/>
      <c r="I20" s="36">
        <v>4.6389999999999999E-3</v>
      </c>
      <c r="J20" s="36"/>
      <c r="K20" s="36"/>
      <c r="L20" s="36">
        <v>4.6389999999999999E-3</v>
      </c>
      <c r="M20" s="36"/>
    </row>
    <row r="21" spans="1:13" ht="21" customHeight="1" x14ac:dyDescent="0.3">
      <c r="A21" s="107"/>
      <c r="B21" s="109"/>
      <c r="C21" s="33">
        <v>337</v>
      </c>
      <c r="D21" s="34" t="s">
        <v>19</v>
      </c>
      <c r="E21" s="33" t="s">
        <v>21</v>
      </c>
      <c r="F21" s="35"/>
      <c r="G21" s="36">
        <v>300</v>
      </c>
      <c r="H21" s="36"/>
      <c r="I21" s="36">
        <v>115.093</v>
      </c>
      <c r="J21" s="36">
        <v>300</v>
      </c>
      <c r="K21" s="36"/>
      <c r="L21" s="36">
        <v>115.093</v>
      </c>
      <c r="M21" s="36">
        <v>6</v>
      </c>
    </row>
    <row r="22" spans="1:13" ht="21" customHeight="1" x14ac:dyDescent="0.3">
      <c r="A22" s="103" t="s">
        <v>36</v>
      </c>
      <c r="B22" s="104" t="s">
        <v>37</v>
      </c>
      <c r="C22" s="33">
        <v>304</v>
      </c>
      <c r="D22" s="34" t="s">
        <v>20</v>
      </c>
      <c r="E22" s="33" t="s">
        <v>21</v>
      </c>
      <c r="F22" s="35"/>
      <c r="G22" s="36"/>
      <c r="H22" s="36"/>
      <c r="I22" s="36">
        <v>17.149000000000001</v>
      </c>
      <c r="J22" s="36"/>
      <c r="K22" s="36"/>
      <c r="L22" s="36" t="s">
        <v>33</v>
      </c>
      <c r="M22" s="36"/>
    </row>
    <row r="23" spans="1:13" ht="21" customHeight="1" x14ac:dyDescent="0.3">
      <c r="A23" s="103"/>
      <c r="B23" s="104"/>
      <c r="C23" s="33">
        <v>301</v>
      </c>
      <c r="D23" s="34" t="s">
        <v>15</v>
      </c>
      <c r="E23" s="33" t="s">
        <v>21</v>
      </c>
      <c r="F23" s="35"/>
      <c r="G23" s="36">
        <v>350</v>
      </c>
      <c r="H23" s="36"/>
      <c r="I23" s="36">
        <v>105.53100000000001</v>
      </c>
      <c r="J23" s="36">
        <v>350</v>
      </c>
      <c r="K23" s="36"/>
      <c r="L23" s="36" t="s">
        <v>33</v>
      </c>
      <c r="M23" s="36">
        <v>6</v>
      </c>
    </row>
    <row r="24" spans="1:13" ht="21" customHeight="1" x14ac:dyDescent="0.3">
      <c r="A24" s="103"/>
      <c r="B24" s="104"/>
      <c r="C24" s="33">
        <v>703</v>
      </c>
      <c r="D24" s="34" t="s">
        <v>22</v>
      </c>
      <c r="E24" s="33"/>
      <c r="F24" s="35"/>
      <c r="G24" s="36"/>
      <c r="H24" s="36"/>
      <c r="I24" s="36">
        <v>2.1489999999999999E-3</v>
      </c>
      <c r="J24" s="36"/>
      <c r="K24" s="36"/>
      <c r="L24" s="36" t="s">
        <v>33</v>
      </c>
      <c r="M24" s="36"/>
    </row>
    <row r="25" spans="1:13" ht="11.4" customHeight="1" x14ac:dyDescent="0.3">
      <c r="A25" s="31"/>
      <c r="B25" s="32"/>
      <c r="C25" s="32"/>
      <c r="D25" s="37"/>
      <c r="E25" s="32"/>
      <c r="F25" s="38"/>
      <c r="G25" s="39"/>
      <c r="H25" s="39"/>
      <c r="I25" s="39"/>
      <c r="J25" s="39"/>
      <c r="K25" s="39"/>
      <c r="L25" s="39"/>
      <c r="M25" s="39"/>
    </row>
    <row r="26" spans="1:13" ht="15" customHeight="1" x14ac:dyDescent="0.3">
      <c r="A26" s="40"/>
      <c r="B26" s="44"/>
      <c r="C26" s="44"/>
      <c r="D26" s="44"/>
      <c r="E26" s="44"/>
      <c r="F26" s="44"/>
      <c r="G26" s="45"/>
      <c r="H26" s="45"/>
      <c r="I26" s="45"/>
      <c r="J26" s="45"/>
      <c r="K26" s="102" t="s">
        <v>23</v>
      </c>
      <c r="L26" s="102"/>
      <c r="M26" s="102"/>
    </row>
    <row r="27" spans="1:13" ht="15.6" customHeight="1" x14ac:dyDescent="0.3">
      <c r="A27" s="33">
        <v>1</v>
      </c>
      <c r="B27" s="33">
        <v>2</v>
      </c>
      <c r="C27" s="33">
        <v>3</v>
      </c>
      <c r="D27" s="33">
        <v>4</v>
      </c>
      <c r="E27" s="33">
        <v>5</v>
      </c>
      <c r="F27" s="33">
        <v>6</v>
      </c>
      <c r="G27" s="36">
        <v>7</v>
      </c>
      <c r="H27" s="36">
        <v>8</v>
      </c>
      <c r="I27" s="36">
        <v>9</v>
      </c>
      <c r="J27" s="36">
        <v>10</v>
      </c>
      <c r="K27" s="36">
        <v>11</v>
      </c>
      <c r="L27" s="36">
        <v>12</v>
      </c>
      <c r="M27" s="36">
        <v>13</v>
      </c>
    </row>
    <row r="28" spans="1:13" ht="21" customHeight="1" x14ac:dyDescent="0.3">
      <c r="A28" s="103" t="s">
        <v>36</v>
      </c>
      <c r="B28" s="104" t="s">
        <v>37</v>
      </c>
      <c r="C28" s="46">
        <v>124</v>
      </c>
      <c r="D28" s="34" t="s">
        <v>38</v>
      </c>
      <c r="E28" s="47"/>
      <c r="F28" s="35"/>
      <c r="G28" s="36"/>
      <c r="H28" s="36"/>
      <c r="I28" s="36">
        <v>1.3259999999999999E-3</v>
      </c>
      <c r="J28" s="36"/>
      <c r="K28" s="36"/>
      <c r="L28" s="36" t="s">
        <v>33</v>
      </c>
      <c r="M28" s="36"/>
    </row>
    <row r="29" spans="1:13" ht="21" customHeight="1" x14ac:dyDescent="0.3">
      <c r="A29" s="103"/>
      <c r="B29" s="104"/>
      <c r="C29" s="48">
        <v>183</v>
      </c>
      <c r="D29" s="49" t="s">
        <v>39</v>
      </c>
      <c r="E29" s="47"/>
      <c r="F29" s="35"/>
      <c r="G29" s="36"/>
      <c r="H29" s="36"/>
      <c r="I29" s="36">
        <v>1.3259999999999999E-3</v>
      </c>
      <c r="J29" s="36"/>
      <c r="K29" s="36"/>
      <c r="L29" s="36" t="s">
        <v>33</v>
      </c>
      <c r="M29" s="36"/>
    </row>
    <row r="30" spans="1:13" ht="21" customHeight="1" x14ac:dyDescent="0.3">
      <c r="A30" s="103"/>
      <c r="B30" s="104"/>
      <c r="C30" s="33">
        <v>184</v>
      </c>
      <c r="D30" s="34" t="s">
        <v>16</v>
      </c>
      <c r="E30" s="47"/>
      <c r="F30" s="35"/>
      <c r="G30" s="36"/>
      <c r="H30" s="36"/>
      <c r="I30" s="36">
        <v>3.3403000000000002E-2</v>
      </c>
      <c r="J30" s="36"/>
      <c r="K30" s="36"/>
      <c r="L30" s="36">
        <v>8.2850000000000007E-3</v>
      </c>
      <c r="M30" s="36"/>
    </row>
    <row r="31" spans="1:13" ht="21" customHeight="1" x14ac:dyDescent="0.3">
      <c r="A31" s="103"/>
      <c r="B31" s="104"/>
      <c r="C31" s="33">
        <v>330</v>
      </c>
      <c r="D31" s="34" t="s">
        <v>17</v>
      </c>
      <c r="E31" s="33" t="s">
        <v>21</v>
      </c>
      <c r="F31" s="35"/>
      <c r="G31" s="36">
        <v>3570</v>
      </c>
      <c r="H31" s="36"/>
      <c r="I31" s="36">
        <v>1307.847</v>
      </c>
      <c r="J31" s="36"/>
      <c r="K31" s="36"/>
      <c r="L31" s="36">
        <v>154.64400000000001</v>
      </c>
      <c r="M31" s="36"/>
    </row>
    <row r="32" spans="1:13" ht="21" customHeight="1" x14ac:dyDescent="0.3">
      <c r="A32" s="103"/>
      <c r="B32" s="104"/>
      <c r="C32" s="33">
        <v>2902</v>
      </c>
      <c r="D32" s="34" t="s">
        <v>18</v>
      </c>
      <c r="E32" s="47"/>
      <c r="F32" s="35"/>
      <c r="G32" s="36">
        <v>40</v>
      </c>
      <c r="H32" s="36"/>
      <c r="I32" s="36">
        <v>15.076000000000001</v>
      </c>
      <c r="J32" s="36">
        <v>40</v>
      </c>
      <c r="K32" s="36"/>
      <c r="L32" s="36">
        <v>3.7389999999999999</v>
      </c>
      <c r="M32" s="36"/>
    </row>
    <row r="33" spans="1:13" ht="21" customHeight="1" x14ac:dyDescent="0.3">
      <c r="A33" s="103"/>
      <c r="B33" s="104"/>
      <c r="C33" s="33">
        <v>337</v>
      </c>
      <c r="D33" s="34" t="s">
        <v>19</v>
      </c>
      <c r="E33" s="33" t="s">
        <v>21</v>
      </c>
      <c r="F33" s="35"/>
      <c r="G33" s="36">
        <v>300</v>
      </c>
      <c r="H33" s="36"/>
      <c r="I33" s="36">
        <v>68.635999999999996</v>
      </c>
      <c r="J33" s="36">
        <v>300</v>
      </c>
      <c r="K33" s="36"/>
      <c r="L33" s="36" t="s">
        <v>33</v>
      </c>
      <c r="M33" s="36">
        <v>6</v>
      </c>
    </row>
    <row r="34" spans="1:13" ht="21" customHeight="1" x14ac:dyDescent="0.3">
      <c r="A34" s="106" t="s">
        <v>40</v>
      </c>
      <c r="B34" s="108" t="s">
        <v>41</v>
      </c>
      <c r="C34" s="33">
        <v>304</v>
      </c>
      <c r="D34" s="34" t="s">
        <v>20</v>
      </c>
      <c r="E34" s="33" t="s">
        <v>21</v>
      </c>
      <c r="F34" s="35"/>
      <c r="G34" s="36"/>
      <c r="H34" s="36"/>
      <c r="I34" s="36">
        <v>57.406999999999996</v>
      </c>
      <c r="J34" s="36"/>
      <c r="K34" s="36"/>
      <c r="L34" s="36">
        <v>57.406999999999996</v>
      </c>
      <c r="M34" s="36"/>
    </row>
    <row r="35" spans="1:13" ht="21" customHeight="1" x14ac:dyDescent="0.3">
      <c r="A35" s="110"/>
      <c r="B35" s="111"/>
      <c r="C35" s="33">
        <v>301</v>
      </c>
      <c r="D35" s="34" t="s">
        <v>15</v>
      </c>
      <c r="E35" s="33" t="s">
        <v>21</v>
      </c>
      <c r="F35" s="35"/>
      <c r="G35" s="36">
        <v>300</v>
      </c>
      <c r="H35" s="36"/>
      <c r="I35" s="36">
        <v>353.27199999999999</v>
      </c>
      <c r="J35" s="36">
        <v>300</v>
      </c>
      <c r="K35" s="36"/>
      <c r="L35" s="36">
        <v>353.27199999999999</v>
      </c>
      <c r="M35" s="36">
        <v>6</v>
      </c>
    </row>
    <row r="36" spans="1:13" ht="21" customHeight="1" x14ac:dyDescent="0.3">
      <c r="A36" s="110"/>
      <c r="B36" s="111"/>
      <c r="C36" s="33">
        <v>703</v>
      </c>
      <c r="D36" s="34" t="s">
        <v>22</v>
      </c>
      <c r="E36" s="33"/>
      <c r="F36" s="35"/>
      <c r="G36" s="36"/>
      <c r="H36" s="36"/>
      <c r="I36" s="36">
        <v>4.6389999999999999E-3</v>
      </c>
      <c r="J36" s="36"/>
      <c r="K36" s="36"/>
      <c r="L36" s="36">
        <v>4.6389999999999999E-3</v>
      </c>
      <c r="M36" s="36"/>
    </row>
    <row r="37" spans="1:13" ht="21" customHeight="1" x14ac:dyDescent="0.3">
      <c r="A37" s="107"/>
      <c r="B37" s="109"/>
      <c r="C37" s="33">
        <v>337</v>
      </c>
      <c r="D37" s="34" t="s">
        <v>19</v>
      </c>
      <c r="E37" s="33" t="s">
        <v>21</v>
      </c>
      <c r="F37" s="35"/>
      <c r="G37" s="36">
        <v>300</v>
      </c>
      <c r="H37" s="36"/>
      <c r="I37" s="36">
        <v>115.093</v>
      </c>
      <c r="J37" s="36">
        <v>300</v>
      </c>
      <c r="K37" s="36"/>
      <c r="L37" s="36">
        <v>115.093</v>
      </c>
      <c r="M37" s="36">
        <v>6</v>
      </c>
    </row>
    <row r="38" spans="1:13" ht="21" customHeight="1" x14ac:dyDescent="0.3">
      <c r="A38" s="106" t="s">
        <v>42</v>
      </c>
      <c r="B38" s="108" t="s">
        <v>43</v>
      </c>
      <c r="C38" s="33">
        <v>304</v>
      </c>
      <c r="D38" s="34" t="s">
        <v>20</v>
      </c>
      <c r="E38" s="33" t="s">
        <v>21</v>
      </c>
      <c r="F38" s="35"/>
      <c r="G38" s="36"/>
      <c r="H38" s="36"/>
      <c r="I38" s="36">
        <v>17.149000000000001</v>
      </c>
      <c r="J38" s="36"/>
      <c r="K38" s="36"/>
      <c r="L38" s="36" t="s">
        <v>33</v>
      </c>
      <c r="M38" s="36"/>
    </row>
    <row r="39" spans="1:13" ht="21" customHeight="1" x14ac:dyDescent="0.3">
      <c r="A39" s="110"/>
      <c r="B39" s="111"/>
      <c r="C39" s="33">
        <v>301</v>
      </c>
      <c r="D39" s="34" t="s">
        <v>15</v>
      </c>
      <c r="E39" s="33" t="s">
        <v>21</v>
      </c>
      <c r="F39" s="35"/>
      <c r="G39" s="36">
        <v>350</v>
      </c>
      <c r="H39" s="36"/>
      <c r="I39" s="36">
        <v>105.53100000000001</v>
      </c>
      <c r="J39" s="36">
        <v>350</v>
      </c>
      <c r="K39" s="36"/>
      <c r="L39" s="36" t="s">
        <v>33</v>
      </c>
      <c r="M39" s="36">
        <v>6</v>
      </c>
    </row>
    <row r="40" spans="1:13" ht="21" customHeight="1" x14ac:dyDescent="0.3">
      <c r="A40" s="110"/>
      <c r="B40" s="111"/>
      <c r="C40" s="33">
        <v>703</v>
      </c>
      <c r="D40" s="34" t="s">
        <v>22</v>
      </c>
      <c r="E40" s="33"/>
      <c r="F40" s="35"/>
      <c r="G40" s="36"/>
      <c r="H40" s="36"/>
      <c r="I40" s="36">
        <v>2.1489999999999999E-3</v>
      </c>
      <c r="J40" s="36"/>
      <c r="K40" s="36"/>
      <c r="L40" s="36" t="s">
        <v>33</v>
      </c>
      <c r="M40" s="36"/>
    </row>
    <row r="41" spans="1:13" ht="21" customHeight="1" x14ac:dyDescent="0.3">
      <c r="A41" s="110"/>
      <c r="B41" s="111"/>
      <c r="C41" s="46">
        <v>124</v>
      </c>
      <c r="D41" s="34" t="s">
        <v>38</v>
      </c>
      <c r="E41" s="47"/>
      <c r="F41" s="35"/>
      <c r="G41" s="36"/>
      <c r="H41" s="36"/>
      <c r="I41" s="36">
        <v>1.3259999999999999E-3</v>
      </c>
      <c r="J41" s="36"/>
      <c r="K41" s="36"/>
      <c r="L41" s="36" t="s">
        <v>33</v>
      </c>
      <c r="M41" s="36"/>
    </row>
    <row r="42" spans="1:13" ht="21" customHeight="1" x14ac:dyDescent="0.3">
      <c r="A42" s="110"/>
      <c r="B42" s="111"/>
      <c r="C42" s="48">
        <v>183</v>
      </c>
      <c r="D42" s="49" t="s">
        <v>39</v>
      </c>
      <c r="E42" s="50"/>
      <c r="F42" s="35"/>
      <c r="G42" s="36"/>
      <c r="H42" s="36"/>
      <c r="I42" s="36">
        <v>1.3259999999999999E-3</v>
      </c>
      <c r="J42" s="36"/>
      <c r="K42" s="36"/>
      <c r="L42" s="36" t="s">
        <v>33</v>
      </c>
      <c r="M42" s="36"/>
    </row>
    <row r="43" spans="1:13" ht="21" customHeight="1" x14ac:dyDescent="0.3">
      <c r="A43" s="110"/>
      <c r="B43" s="111"/>
      <c r="C43" s="51">
        <v>184</v>
      </c>
      <c r="D43" s="52" t="s">
        <v>16</v>
      </c>
      <c r="E43" s="47"/>
      <c r="F43" s="35"/>
      <c r="G43" s="36"/>
      <c r="H43" s="36"/>
      <c r="I43" s="36">
        <v>3.3403000000000002E-2</v>
      </c>
      <c r="J43" s="36"/>
      <c r="K43" s="36"/>
      <c r="L43" s="36">
        <v>8.2850000000000007E-3</v>
      </c>
      <c r="M43" s="36"/>
    </row>
    <row r="44" spans="1:13" ht="20.399999999999999" x14ac:dyDescent="0.3">
      <c r="A44" s="110"/>
      <c r="B44" s="111"/>
      <c r="C44" s="33">
        <v>330</v>
      </c>
      <c r="D44" s="34" t="s">
        <v>17</v>
      </c>
      <c r="E44" s="33" t="s">
        <v>21</v>
      </c>
      <c r="F44" s="35"/>
      <c r="G44" s="36">
        <v>3570</v>
      </c>
      <c r="H44" s="36"/>
      <c r="I44" s="36">
        <v>1307.847</v>
      </c>
      <c r="J44" s="36"/>
      <c r="K44" s="36"/>
      <c r="L44" s="36">
        <v>154.64400000000001</v>
      </c>
      <c r="M44" s="36"/>
    </row>
    <row r="45" spans="1:13" ht="20.399999999999999" x14ac:dyDescent="0.3">
      <c r="A45" s="110"/>
      <c r="B45" s="111"/>
      <c r="C45" s="33">
        <v>2902</v>
      </c>
      <c r="D45" s="34" t="s">
        <v>18</v>
      </c>
      <c r="E45" s="47"/>
      <c r="F45" s="35"/>
      <c r="G45" s="36">
        <v>40</v>
      </c>
      <c r="H45" s="36"/>
      <c r="I45" s="36">
        <v>15.076000000000001</v>
      </c>
      <c r="J45" s="36">
        <v>40</v>
      </c>
      <c r="K45" s="36"/>
      <c r="L45" s="36">
        <v>3.7389999999999999</v>
      </c>
      <c r="M45" s="36"/>
    </row>
    <row r="46" spans="1:13" ht="20.399999999999999" x14ac:dyDescent="0.3">
      <c r="A46" s="107"/>
      <c r="B46" s="109"/>
      <c r="C46" s="33">
        <v>337</v>
      </c>
      <c r="D46" s="34" t="s">
        <v>19</v>
      </c>
      <c r="E46" s="33" t="s">
        <v>21</v>
      </c>
      <c r="F46" s="53"/>
      <c r="G46" s="54">
        <v>300</v>
      </c>
      <c r="H46" s="54"/>
      <c r="I46" s="54">
        <v>68.635999999999996</v>
      </c>
      <c r="J46" s="54">
        <v>300</v>
      </c>
      <c r="K46" s="54"/>
      <c r="L46" s="54" t="s">
        <v>33</v>
      </c>
      <c r="M46" s="54">
        <v>6</v>
      </c>
    </row>
    <row r="47" spans="1:13" ht="40.799999999999997" x14ac:dyDescent="0.3">
      <c r="A47" s="33">
        <v>17</v>
      </c>
      <c r="B47" s="55" t="s">
        <v>24</v>
      </c>
      <c r="C47" s="33">
        <v>2902</v>
      </c>
      <c r="D47" s="55" t="s">
        <v>18</v>
      </c>
      <c r="E47" s="35"/>
      <c r="F47" s="55" t="s">
        <v>44</v>
      </c>
      <c r="G47" s="54">
        <v>50</v>
      </c>
      <c r="H47" s="54"/>
      <c r="I47" s="54"/>
      <c r="J47" s="54">
        <v>50</v>
      </c>
      <c r="K47" s="54"/>
      <c r="L47" s="54"/>
      <c r="M47" s="54"/>
    </row>
    <row r="50" spans="1:13" ht="14.4" customHeight="1" x14ac:dyDescent="0.3"/>
    <row r="58" spans="1:13" ht="14.4" customHeight="1" x14ac:dyDescent="0.3"/>
    <row r="60" spans="1:13" x14ac:dyDescent="0.3">
      <c r="A60" s="12"/>
      <c r="B60" s="13"/>
      <c r="C60" s="13"/>
      <c r="D60" s="13"/>
      <c r="E60" s="13"/>
      <c r="F60" s="13"/>
      <c r="G60" s="17"/>
      <c r="H60" s="17"/>
      <c r="I60" s="17"/>
      <c r="J60" s="17"/>
      <c r="K60" s="17"/>
      <c r="L60" s="17"/>
      <c r="M60" s="17"/>
    </row>
    <row r="61" spans="1:13" x14ac:dyDescent="0.3">
      <c r="A61" s="14"/>
      <c r="B61" s="13"/>
      <c r="C61" s="13"/>
      <c r="D61" s="13"/>
      <c r="E61" s="13"/>
      <c r="F61" s="13"/>
      <c r="G61" s="17"/>
      <c r="H61" s="17"/>
      <c r="I61" s="17"/>
      <c r="J61" s="17"/>
      <c r="K61" s="17"/>
      <c r="L61" s="17"/>
      <c r="M61" s="17"/>
    </row>
    <row r="62" spans="1:13" x14ac:dyDescent="0.3">
      <c r="A62" s="14"/>
      <c r="B62" s="13"/>
      <c r="C62" s="13"/>
      <c r="D62" s="13"/>
      <c r="E62" s="13"/>
      <c r="F62" s="13"/>
      <c r="G62" s="17"/>
      <c r="H62" s="17"/>
      <c r="I62" s="17"/>
      <c r="J62" s="17"/>
      <c r="K62" s="17"/>
      <c r="L62" s="17"/>
      <c r="M62" s="17"/>
    </row>
    <row r="63" spans="1:13" x14ac:dyDescent="0.3">
      <c r="A63" s="14"/>
      <c r="B63" s="13"/>
      <c r="C63" s="13"/>
      <c r="D63" s="13"/>
      <c r="E63" s="13"/>
      <c r="F63" s="13"/>
      <c r="G63" s="16"/>
      <c r="H63" s="16"/>
      <c r="I63" s="16"/>
      <c r="J63" s="16"/>
      <c r="K63" s="16"/>
      <c r="L63" s="16"/>
      <c r="M63" s="16"/>
    </row>
    <row r="64" spans="1:13" x14ac:dyDescent="0.3">
      <c r="A64" s="14"/>
      <c r="B64" s="13"/>
      <c r="C64" s="13"/>
      <c r="D64" s="13"/>
      <c r="E64" s="13"/>
      <c r="F64" s="13"/>
      <c r="G64" s="16"/>
      <c r="H64" s="16"/>
      <c r="I64" s="16"/>
      <c r="J64" s="16"/>
      <c r="K64" s="16"/>
      <c r="L64" s="16"/>
      <c r="M64" s="16"/>
    </row>
    <row r="65" spans="1:13" x14ac:dyDescent="0.3">
      <c r="A65" s="14"/>
      <c r="B65" s="13"/>
      <c r="C65" s="13"/>
      <c r="D65" s="13"/>
      <c r="E65" s="13"/>
      <c r="F65" s="13"/>
      <c r="G65" s="16"/>
      <c r="H65" s="16"/>
      <c r="I65" s="16"/>
      <c r="J65" s="16"/>
      <c r="K65" s="16"/>
      <c r="L65" s="16"/>
      <c r="M65" s="16"/>
    </row>
    <row r="66" spans="1:13" x14ac:dyDescent="0.3">
      <c r="A66" s="14"/>
      <c r="B66" s="13"/>
      <c r="C66" s="13"/>
      <c r="D66" s="13"/>
      <c r="E66" s="13"/>
      <c r="F66" s="13"/>
      <c r="G66" s="15"/>
      <c r="H66" s="15"/>
      <c r="I66" s="15"/>
      <c r="J66" s="15"/>
      <c r="K66" s="15"/>
      <c r="L66" s="15"/>
      <c r="M66" s="10"/>
    </row>
  </sheetData>
  <mergeCells count="27">
    <mergeCell ref="A34:A37"/>
    <mergeCell ref="B34:B37"/>
    <mergeCell ref="A38:A46"/>
    <mergeCell ref="B38:B46"/>
    <mergeCell ref="A18:A21"/>
    <mergeCell ref="B18:B21"/>
    <mergeCell ref="A22:A24"/>
    <mergeCell ref="B22:B24"/>
    <mergeCell ref="K26:M26"/>
    <mergeCell ref="A28:A33"/>
    <mergeCell ref="B28:B33"/>
    <mergeCell ref="J7:L7"/>
    <mergeCell ref="A10:M10"/>
    <mergeCell ref="A11:A12"/>
    <mergeCell ref="B11:B12"/>
    <mergeCell ref="A13:A17"/>
    <mergeCell ref="B13:B17"/>
    <mergeCell ref="A1:M1"/>
    <mergeCell ref="A3:M3"/>
    <mergeCell ref="L5:M5"/>
    <mergeCell ref="A6:A8"/>
    <mergeCell ref="B6:B8"/>
    <mergeCell ref="C6:D7"/>
    <mergeCell ref="E6:F7"/>
    <mergeCell ref="G6:L6"/>
    <mergeCell ref="M6:M8"/>
    <mergeCell ref="G7:I7"/>
  </mergeCells>
  <conditionalFormatting sqref="C29:D29">
    <cfRule type="cellIs" dxfId="4" priority="2" stopIfTrue="1" operator="equal">
      <formula>0</formula>
    </cfRule>
  </conditionalFormatting>
  <conditionalFormatting sqref="C42:D42">
    <cfRule type="cellIs" dxfId="3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topLeftCell="A5" zoomScale="110" zoomScaleNormal="100" zoomScaleSheetLayoutView="110" workbookViewId="0">
      <selection activeCell="D10" sqref="D10"/>
    </sheetView>
  </sheetViews>
  <sheetFormatPr defaultRowHeight="14.4" x14ac:dyDescent="0.3"/>
  <cols>
    <col min="1" max="1" width="9" customWidth="1"/>
    <col min="2" max="2" width="14.6640625" customWidth="1"/>
    <col min="3" max="3" width="7.109375" customWidth="1"/>
    <col min="4" max="4" width="28.77734375" customWidth="1"/>
    <col min="5" max="5" width="14.21875" customWidth="1"/>
    <col min="6" max="6" width="14" customWidth="1"/>
  </cols>
  <sheetData>
    <row r="1" spans="1:6" ht="18" x14ac:dyDescent="0.3">
      <c r="A1" s="99" t="s">
        <v>55</v>
      </c>
      <c r="B1" s="99"/>
      <c r="C1" s="99"/>
      <c r="D1" s="99"/>
      <c r="E1" s="99"/>
      <c r="F1" s="99"/>
    </row>
    <row r="2" spans="1:6" ht="18" x14ac:dyDescent="0.35">
      <c r="A2" s="119" t="s">
        <v>56</v>
      </c>
      <c r="B2" s="119"/>
      <c r="C2" s="119"/>
      <c r="D2" s="119"/>
      <c r="E2" s="119"/>
      <c r="F2" s="119"/>
    </row>
    <row r="3" spans="1:6" ht="15.6" x14ac:dyDescent="0.3">
      <c r="F3" s="3" t="s">
        <v>45</v>
      </c>
    </row>
    <row r="4" spans="1:6" x14ac:dyDescent="0.3">
      <c r="A4" s="4"/>
    </row>
    <row r="5" spans="1:6" ht="34.799999999999997" customHeight="1" x14ac:dyDescent="0.3">
      <c r="A5" s="118" t="s">
        <v>3</v>
      </c>
      <c r="B5" s="118" t="s">
        <v>46</v>
      </c>
      <c r="C5" s="118" t="s">
        <v>47</v>
      </c>
      <c r="D5" s="118"/>
      <c r="E5" s="118" t="s">
        <v>48</v>
      </c>
      <c r="F5" s="118" t="s">
        <v>49</v>
      </c>
    </row>
    <row r="6" spans="1:6" ht="34.799999999999997" customHeight="1" x14ac:dyDescent="0.3">
      <c r="A6" s="118"/>
      <c r="B6" s="118"/>
      <c r="C6" s="8" t="s">
        <v>7</v>
      </c>
      <c r="D6" s="8" t="s">
        <v>13</v>
      </c>
      <c r="E6" s="118"/>
      <c r="F6" s="118"/>
    </row>
    <row r="7" spans="1:6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25.8" customHeight="1" x14ac:dyDescent="0.3">
      <c r="A8" s="115" t="s">
        <v>50</v>
      </c>
      <c r="B8" s="112" t="s">
        <v>51</v>
      </c>
      <c r="C8" s="5">
        <v>301</v>
      </c>
      <c r="D8" s="7" t="s">
        <v>15</v>
      </c>
      <c r="E8" s="112" t="s">
        <v>52</v>
      </c>
      <c r="F8" s="112">
        <v>2012</v>
      </c>
    </row>
    <row r="9" spans="1:6" ht="25.2" customHeight="1" x14ac:dyDescent="0.3">
      <c r="A9" s="116"/>
      <c r="B9" s="113"/>
      <c r="C9" s="5">
        <v>304</v>
      </c>
      <c r="D9" s="57" t="s">
        <v>20</v>
      </c>
      <c r="E9" s="113"/>
      <c r="F9" s="113"/>
    </row>
    <row r="10" spans="1:6" ht="45.6" customHeight="1" x14ac:dyDescent="0.3">
      <c r="A10" s="116"/>
      <c r="B10" s="113"/>
      <c r="C10" s="5">
        <v>330</v>
      </c>
      <c r="D10" s="57" t="s">
        <v>17</v>
      </c>
      <c r="E10" s="113"/>
      <c r="F10" s="113"/>
    </row>
    <row r="11" spans="1:6" ht="42.6" customHeight="1" x14ac:dyDescent="0.3">
      <c r="A11" s="117"/>
      <c r="B11" s="114"/>
      <c r="C11" s="5">
        <v>337</v>
      </c>
      <c r="D11" s="57" t="s">
        <v>19</v>
      </c>
      <c r="E11" s="114"/>
      <c r="F11" s="114"/>
    </row>
    <row r="12" spans="1:6" ht="31.2" customHeight="1" x14ac:dyDescent="0.3">
      <c r="A12" s="115" t="s">
        <v>53</v>
      </c>
      <c r="B12" s="112" t="s">
        <v>54</v>
      </c>
      <c r="C12" s="5">
        <v>301</v>
      </c>
      <c r="D12" s="7" t="s">
        <v>15</v>
      </c>
      <c r="E12" s="112" t="s">
        <v>52</v>
      </c>
      <c r="F12" s="112">
        <v>2012</v>
      </c>
    </row>
    <row r="13" spans="1:6" ht="25.8" customHeight="1" x14ac:dyDescent="0.3">
      <c r="A13" s="116"/>
      <c r="B13" s="113"/>
      <c r="C13" s="5">
        <v>304</v>
      </c>
      <c r="D13" s="57" t="s">
        <v>20</v>
      </c>
      <c r="E13" s="113"/>
      <c r="F13" s="113"/>
    </row>
    <row r="14" spans="1:6" ht="45" customHeight="1" x14ac:dyDescent="0.3">
      <c r="A14" s="116"/>
      <c r="B14" s="113"/>
      <c r="C14" s="5">
        <v>330</v>
      </c>
      <c r="D14" s="57" t="s">
        <v>17</v>
      </c>
      <c r="E14" s="113"/>
      <c r="F14" s="113"/>
    </row>
    <row r="15" spans="1:6" ht="45.6" customHeight="1" x14ac:dyDescent="0.3">
      <c r="A15" s="117"/>
      <c r="B15" s="114"/>
      <c r="C15" s="5">
        <v>337</v>
      </c>
      <c r="D15" s="57" t="s">
        <v>19</v>
      </c>
      <c r="E15" s="114"/>
      <c r="F15" s="114"/>
    </row>
    <row r="16" spans="1:6" ht="36" customHeight="1" x14ac:dyDescent="0.3"/>
    <row r="17" spans="1:1" ht="14.4" customHeight="1" x14ac:dyDescent="0.3"/>
    <row r="18" spans="1:1" ht="14.4" customHeight="1" x14ac:dyDescent="0.3"/>
    <row r="19" spans="1:1" x14ac:dyDescent="0.3">
      <c r="A19" s="56"/>
    </row>
  </sheetData>
  <mergeCells count="15">
    <mergeCell ref="A1:F1"/>
    <mergeCell ref="A8:A11"/>
    <mergeCell ref="B8:B11"/>
    <mergeCell ref="E8:E11"/>
    <mergeCell ref="F8:F11"/>
    <mergeCell ref="A2:F2"/>
    <mergeCell ref="E12:E15"/>
    <mergeCell ref="F12:F15"/>
    <mergeCell ref="A12:A15"/>
    <mergeCell ref="B12:B15"/>
    <mergeCell ref="A5:A6"/>
    <mergeCell ref="B5:B6"/>
    <mergeCell ref="C5:D5"/>
    <mergeCell ref="E5:E6"/>
    <mergeCell ref="F5:F6"/>
  </mergeCells>
  <printOptions horizontalCentered="1"/>
  <pageMargins left="0.98425196850393704" right="0.39370078740157483" top="0.78740157480314965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zoomScaleSheetLayoutView="75" workbookViewId="0">
      <selection activeCell="A10" sqref="A10:I10"/>
    </sheetView>
  </sheetViews>
  <sheetFormatPr defaultColWidth="9.109375" defaultRowHeight="13.2" x14ac:dyDescent="0.25"/>
  <cols>
    <col min="1" max="1" width="5.21875" style="58" customWidth="1"/>
    <col min="2" max="2" width="33.21875" style="58" customWidth="1"/>
    <col min="3" max="3" width="9" style="58" customWidth="1"/>
    <col min="4" max="4" width="9.21875" style="58" customWidth="1"/>
    <col min="5" max="5" width="26.77734375" style="58" customWidth="1"/>
    <col min="6" max="6" width="14.21875" style="58" customWidth="1"/>
    <col min="7" max="7" width="13.33203125" style="58" bestFit="1" customWidth="1"/>
    <col min="8" max="8" width="13.88671875" style="58" customWidth="1"/>
    <col min="9" max="9" width="13.33203125" style="58" bestFit="1" customWidth="1"/>
    <col min="10" max="254" width="9.109375" style="58"/>
    <col min="255" max="255" width="6" style="58" customWidth="1"/>
    <col min="256" max="256" width="51.6640625" style="58" customWidth="1"/>
    <col min="257" max="257" width="10.6640625" style="58" customWidth="1"/>
    <col min="258" max="258" width="10.88671875" style="58" customWidth="1"/>
    <col min="259" max="259" width="39.5546875" style="58" customWidth="1"/>
    <col min="260" max="260" width="13.88671875" style="58" customWidth="1"/>
    <col min="261" max="261" width="13.33203125" style="58" bestFit="1" customWidth="1"/>
    <col min="262" max="262" width="13.88671875" style="58" customWidth="1"/>
    <col min="263" max="263" width="13.33203125" style="58" bestFit="1" customWidth="1"/>
    <col min="264" max="264" width="13.88671875" style="58" customWidth="1"/>
    <col min="265" max="265" width="13.33203125" style="58" bestFit="1" customWidth="1"/>
    <col min="266" max="510" width="9.109375" style="58"/>
    <col min="511" max="511" width="6" style="58" customWidth="1"/>
    <col min="512" max="512" width="51.6640625" style="58" customWidth="1"/>
    <col min="513" max="513" width="10.6640625" style="58" customWidth="1"/>
    <col min="514" max="514" width="10.88671875" style="58" customWidth="1"/>
    <col min="515" max="515" width="39.5546875" style="58" customWidth="1"/>
    <col min="516" max="516" width="13.88671875" style="58" customWidth="1"/>
    <col min="517" max="517" width="13.33203125" style="58" bestFit="1" customWidth="1"/>
    <col min="518" max="518" width="13.88671875" style="58" customWidth="1"/>
    <col min="519" max="519" width="13.33203125" style="58" bestFit="1" customWidth="1"/>
    <col min="520" max="520" width="13.88671875" style="58" customWidth="1"/>
    <col min="521" max="521" width="13.33203125" style="58" bestFit="1" customWidth="1"/>
    <col min="522" max="766" width="9.109375" style="58"/>
    <col min="767" max="767" width="6" style="58" customWidth="1"/>
    <col min="768" max="768" width="51.6640625" style="58" customWidth="1"/>
    <col min="769" max="769" width="10.6640625" style="58" customWidth="1"/>
    <col min="770" max="770" width="10.88671875" style="58" customWidth="1"/>
    <col min="771" max="771" width="39.5546875" style="58" customWidth="1"/>
    <col min="772" max="772" width="13.88671875" style="58" customWidth="1"/>
    <col min="773" max="773" width="13.33203125" style="58" bestFit="1" customWidth="1"/>
    <col min="774" max="774" width="13.88671875" style="58" customWidth="1"/>
    <col min="775" max="775" width="13.33203125" style="58" bestFit="1" customWidth="1"/>
    <col min="776" max="776" width="13.88671875" style="58" customWidth="1"/>
    <col min="777" max="777" width="13.33203125" style="58" bestFit="1" customWidth="1"/>
    <col min="778" max="1022" width="9.109375" style="58"/>
    <col min="1023" max="1023" width="6" style="58" customWidth="1"/>
    <col min="1024" max="1024" width="51.6640625" style="58" customWidth="1"/>
    <col min="1025" max="1025" width="10.6640625" style="58" customWidth="1"/>
    <col min="1026" max="1026" width="10.88671875" style="58" customWidth="1"/>
    <col min="1027" max="1027" width="39.5546875" style="58" customWidth="1"/>
    <col min="1028" max="1028" width="13.88671875" style="58" customWidth="1"/>
    <col min="1029" max="1029" width="13.33203125" style="58" bestFit="1" customWidth="1"/>
    <col min="1030" max="1030" width="13.88671875" style="58" customWidth="1"/>
    <col min="1031" max="1031" width="13.33203125" style="58" bestFit="1" customWidth="1"/>
    <col min="1032" max="1032" width="13.88671875" style="58" customWidth="1"/>
    <col min="1033" max="1033" width="13.33203125" style="58" bestFit="1" customWidth="1"/>
    <col min="1034" max="1278" width="9.109375" style="58"/>
    <col min="1279" max="1279" width="6" style="58" customWidth="1"/>
    <col min="1280" max="1280" width="51.6640625" style="58" customWidth="1"/>
    <col min="1281" max="1281" width="10.6640625" style="58" customWidth="1"/>
    <col min="1282" max="1282" width="10.88671875" style="58" customWidth="1"/>
    <col min="1283" max="1283" width="39.5546875" style="58" customWidth="1"/>
    <col min="1284" max="1284" width="13.88671875" style="58" customWidth="1"/>
    <col min="1285" max="1285" width="13.33203125" style="58" bestFit="1" customWidth="1"/>
    <col min="1286" max="1286" width="13.88671875" style="58" customWidth="1"/>
    <col min="1287" max="1287" width="13.33203125" style="58" bestFit="1" customWidth="1"/>
    <col min="1288" max="1288" width="13.88671875" style="58" customWidth="1"/>
    <col min="1289" max="1289" width="13.33203125" style="58" bestFit="1" customWidth="1"/>
    <col min="1290" max="1534" width="9.109375" style="58"/>
    <col min="1535" max="1535" width="6" style="58" customWidth="1"/>
    <col min="1536" max="1536" width="51.6640625" style="58" customWidth="1"/>
    <col min="1537" max="1537" width="10.6640625" style="58" customWidth="1"/>
    <col min="1538" max="1538" width="10.88671875" style="58" customWidth="1"/>
    <col min="1539" max="1539" width="39.5546875" style="58" customWidth="1"/>
    <col min="1540" max="1540" width="13.88671875" style="58" customWidth="1"/>
    <col min="1541" max="1541" width="13.33203125" style="58" bestFit="1" customWidth="1"/>
    <col min="1542" max="1542" width="13.88671875" style="58" customWidth="1"/>
    <col min="1543" max="1543" width="13.33203125" style="58" bestFit="1" customWidth="1"/>
    <col min="1544" max="1544" width="13.88671875" style="58" customWidth="1"/>
    <col min="1545" max="1545" width="13.33203125" style="58" bestFit="1" customWidth="1"/>
    <col min="1546" max="1790" width="9.109375" style="58"/>
    <col min="1791" max="1791" width="6" style="58" customWidth="1"/>
    <col min="1792" max="1792" width="51.6640625" style="58" customWidth="1"/>
    <col min="1793" max="1793" width="10.6640625" style="58" customWidth="1"/>
    <col min="1794" max="1794" width="10.88671875" style="58" customWidth="1"/>
    <col min="1795" max="1795" width="39.5546875" style="58" customWidth="1"/>
    <col min="1796" max="1796" width="13.88671875" style="58" customWidth="1"/>
    <col min="1797" max="1797" width="13.33203125" style="58" bestFit="1" customWidth="1"/>
    <col min="1798" max="1798" width="13.88671875" style="58" customWidth="1"/>
    <col min="1799" max="1799" width="13.33203125" style="58" bestFit="1" customWidth="1"/>
    <col min="1800" max="1800" width="13.88671875" style="58" customWidth="1"/>
    <col min="1801" max="1801" width="13.33203125" style="58" bestFit="1" customWidth="1"/>
    <col min="1802" max="2046" width="9.109375" style="58"/>
    <col min="2047" max="2047" width="6" style="58" customWidth="1"/>
    <col min="2048" max="2048" width="51.6640625" style="58" customWidth="1"/>
    <col min="2049" max="2049" width="10.6640625" style="58" customWidth="1"/>
    <col min="2050" max="2050" width="10.88671875" style="58" customWidth="1"/>
    <col min="2051" max="2051" width="39.5546875" style="58" customWidth="1"/>
    <col min="2052" max="2052" width="13.88671875" style="58" customWidth="1"/>
    <col min="2053" max="2053" width="13.33203125" style="58" bestFit="1" customWidth="1"/>
    <col min="2054" max="2054" width="13.88671875" style="58" customWidth="1"/>
    <col min="2055" max="2055" width="13.33203125" style="58" bestFit="1" customWidth="1"/>
    <col min="2056" max="2056" width="13.88671875" style="58" customWidth="1"/>
    <col min="2057" max="2057" width="13.33203125" style="58" bestFit="1" customWidth="1"/>
    <col min="2058" max="2302" width="9.109375" style="58"/>
    <col min="2303" max="2303" width="6" style="58" customWidth="1"/>
    <col min="2304" max="2304" width="51.6640625" style="58" customWidth="1"/>
    <col min="2305" max="2305" width="10.6640625" style="58" customWidth="1"/>
    <col min="2306" max="2306" width="10.88671875" style="58" customWidth="1"/>
    <col min="2307" max="2307" width="39.5546875" style="58" customWidth="1"/>
    <col min="2308" max="2308" width="13.88671875" style="58" customWidth="1"/>
    <col min="2309" max="2309" width="13.33203125" style="58" bestFit="1" customWidth="1"/>
    <col min="2310" max="2310" width="13.88671875" style="58" customWidth="1"/>
    <col min="2311" max="2311" width="13.33203125" style="58" bestFit="1" customWidth="1"/>
    <col min="2312" max="2312" width="13.88671875" style="58" customWidth="1"/>
    <col min="2313" max="2313" width="13.33203125" style="58" bestFit="1" customWidth="1"/>
    <col min="2314" max="2558" width="9.109375" style="58"/>
    <col min="2559" max="2559" width="6" style="58" customWidth="1"/>
    <col min="2560" max="2560" width="51.6640625" style="58" customWidth="1"/>
    <col min="2561" max="2561" width="10.6640625" style="58" customWidth="1"/>
    <col min="2562" max="2562" width="10.88671875" style="58" customWidth="1"/>
    <col min="2563" max="2563" width="39.5546875" style="58" customWidth="1"/>
    <col min="2564" max="2564" width="13.88671875" style="58" customWidth="1"/>
    <col min="2565" max="2565" width="13.33203125" style="58" bestFit="1" customWidth="1"/>
    <col min="2566" max="2566" width="13.88671875" style="58" customWidth="1"/>
    <col min="2567" max="2567" width="13.33203125" style="58" bestFit="1" customWidth="1"/>
    <col min="2568" max="2568" width="13.88671875" style="58" customWidth="1"/>
    <col min="2569" max="2569" width="13.33203125" style="58" bestFit="1" customWidth="1"/>
    <col min="2570" max="2814" width="9.109375" style="58"/>
    <col min="2815" max="2815" width="6" style="58" customWidth="1"/>
    <col min="2816" max="2816" width="51.6640625" style="58" customWidth="1"/>
    <col min="2817" max="2817" width="10.6640625" style="58" customWidth="1"/>
    <col min="2818" max="2818" width="10.88671875" style="58" customWidth="1"/>
    <col min="2819" max="2819" width="39.5546875" style="58" customWidth="1"/>
    <col min="2820" max="2820" width="13.88671875" style="58" customWidth="1"/>
    <col min="2821" max="2821" width="13.33203125" style="58" bestFit="1" customWidth="1"/>
    <col min="2822" max="2822" width="13.88671875" style="58" customWidth="1"/>
    <col min="2823" max="2823" width="13.33203125" style="58" bestFit="1" customWidth="1"/>
    <col min="2824" max="2824" width="13.88671875" style="58" customWidth="1"/>
    <col min="2825" max="2825" width="13.33203125" style="58" bestFit="1" customWidth="1"/>
    <col min="2826" max="3070" width="9.109375" style="58"/>
    <col min="3071" max="3071" width="6" style="58" customWidth="1"/>
    <col min="3072" max="3072" width="51.6640625" style="58" customWidth="1"/>
    <col min="3073" max="3073" width="10.6640625" style="58" customWidth="1"/>
    <col min="3074" max="3074" width="10.88671875" style="58" customWidth="1"/>
    <col min="3075" max="3075" width="39.5546875" style="58" customWidth="1"/>
    <col min="3076" max="3076" width="13.88671875" style="58" customWidth="1"/>
    <col min="3077" max="3077" width="13.33203125" style="58" bestFit="1" customWidth="1"/>
    <col min="3078" max="3078" width="13.88671875" style="58" customWidth="1"/>
    <col min="3079" max="3079" width="13.33203125" style="58" bestFit="1" customWidth="1"/>
    <col min="3080" max="3080" width="13.88671875" style="58" customWidth="1"/>
    <col min="3081" max="3081" width="13.33203125" style="58" bestFit="1" customWidth="1"/>
    <col min="3082" max="3326" width="9.109375" style="58"/>
    <col min="3327" max="3327" width="6" style="58" customWidth="1"/>
    <col min="3328" max="3328" width="51.6640625" style="58" customWidth="1"/>
    <col min="3329" max="3329" width="10.6640625" style="58" customWidth="1"/>
    <col min="3330" max="3330" width="10.88671875" style="58" customWidth="1"/>
    <col min="3331" max="3331" width="39.5546875" style="58" customWidth="1"/>
    <col min="3332" max="3332" width="13.88671875" style="58" customWidth="1"/>
    <col min="3333" max="3333" width="13.33203125" style="58" bestFit="1" customWidth="1"/>
    <col min="3334" max="3334" width="13.88671875" style="58" customWidth="1"/>
    <col min="3335" max="3335" width="13.33203125" style="58" bestFit="1" customWidth="1"/>
    <col min="3336" max="3336" width="13.88671875" style="58" customWidth="1"/>
    <col min="3337" max="3337" width="13.33203125" style="58" bestFit="1" customWidth="1"/>
    <col min="3338" max="3582" width="9.109375" style="58"/>
    <col min="3583" max="3583" width="6" style="58" customWidth="1"/>
    <col min="3584" max="3584" width="51.6640625" style="58" customWidth="1"/>
    <col min="3585" max="3585" width="10.6640625" style="58" customWidth="1"/>
    <col min="3586" max="3586" width="10.88671875" style="58" customWidth="1"/>
    <col min="3587" max="3587" width="39.5546875" style="58" customWidth="1"/>
    <col min="3588" max="3588" width="13.88671875" style="58" customWidth="1"/>
    <col min="3589" max="3589" width="13.33203125" style="58" bestFit="1" customWidth="1"/>
    <col min="3590" max="3590" width="13.88671875" style="58" customWidth="1"/>
    <col min="3591" max="3591" width="13.33203125" style="58" bestFit="1" customWidth="1"/>
    <col min="3592" max="3592" width="13.88671875" style="58" customWidth="1"/>
    <col min="3593" max="3593" width="13.33203125" style="58" bestFit="1" customWidth="1"/>
    <col min="3594" max="3838" width="9.109375" style="58"/>
    <col min="3839" max="3839" width="6" style="58" customWidth="1"/>
    <col min="3840" max="3840" width="51.6640625" style="58" customWidth="1"/>
    <col min="3841" max="3841" width="10.6640625" style="58" customWidth="1"/>
    <col min="3842" max="3842" width="10.88671875" style="58" customWidth="1"/>
    <col min="3843" max="3843" width="39.5546875" style="58" customWidth="1"/>
    <col min="3844" max="3844" width="13.88671875" style="58" customWidth="1"/>
    <col min="3845" max="3845" width="13.33203125" style="58" bestFit="1" customWidth="1"/>
    <col min="3846" max="3846" width="13.88671875" style="58" customWidth="1"/>
    <col min="3847" max="3847" width="13.33203125" style="58" bestFit="1" customWidth="1"/>
    <col min="3848" max="3848" width="13.88671875" style="58" customWidth="1"/>
    <col min="3849" max="3849" width="13.33203125" style="58" bestFit="1" customWidth="1"/>
    <col min="3850" max="4094" width="9.109375" style="58"/>
    <col min="4095" max="4095" width="6" style="58" customWidth="1"/>
    <col min="4096" max="4096" width="51.6640625" style="58" customWidth="1"/>
    <col min="4097" max="4097" width="10.6640625" style="58" customWidth="1"/>
    <col min="4098" max="4098" width="10.88671875" style="58" customWidth="1"/>
    <col min="4099" max="4099" width="39.5546875" style="58" customWidth="1"/>
    <col min="4100" max="4100" width="13.88671875" style="58" customWidth="1"/>
    <col min="4101" max="4101" width="13.33203125" style="58" bestFit="1" customWidth="1"/>
    <col min="4102" max="4102" width="13.88671875" style="58" customWidth="1"/>
    <col min="4103" max="4103" width="13.33203125" style="58" bestFit="1" customWidth="1"/>
    <col min="4104" max="4104" width="13.88671875" style="58" customWidth="1"/>
    <col min="4105" max="4105" width="13.33203125" style="58" bestFit="1" customWidth="1"/>
    <col min="4106" max="4350" width="9.109375" style="58"/>
    <col min="4351" max="4351" width="6" style="58" customWidth="1"/>
    <col min="4352" max="4352" width="51.6640625" style="58" customWidth="1"/>
    <col min="4353" max="4353" width="10.6640625" style="58" customWidth="1"/>
    <col min="4354" max="4354" width="10.88671875" style="58" customWidth="1"/>
    <col min="4355" max="4355" width="39.5546875" style="58" customWidth="1"/>
    <col min="4356" max="4356" width="13.88671875" style="58" customWidth="1"/>
    <col min="4357" max="4357" width="13.33203125" style="58" bestFit="1" customWidth="1"/>
    <col min="4358" max="4358" width="13.88671875" style="58" customWidth="1"/>
    <col min="4359" max="4359" width="13.33203125" style="58" bestFit="1" customWidth="1"/>
    <col min="4360" max="4360" width="13.88671875" style="58" customWidth="1"/>
    <col min="4361" max="4361" width="13.33203125" style="58" bestFit="1" customWidth="1"/>
    <col min="4362" max="4606" width="9.109375" style="58"/>
    <col min="4607" max="4607" width="6" style="58" customWidth="1"/>
    <col min="4608" max="4608" width="51.6640625" style="58" customWidth="1"/>
    <col min="4609" max="4609" width="10.6640625" style="58" customWidth="1"/>
    <col min="4610" max="4610" width="10.88671875" style="58" customWidth="1"/>
    <col min="4611" max="4611" width="39.5546875" style="58" customWidth="1"/>
    <col min="4612" max="4612" width="13.88671875" style="58" customWidth="1"/>
    <col min="4613" max="4613" width="13.33203125" style="58" bestFit="1" customWidth="1"/>
    <col min="4614" max="4614" width="13.88671875" style="58" customWidth="1"/>
    <col min="4615" max="4615" width="13.33203125" style="58" bestFit="1" customWidth="1"/>
    <col min="4616" max="4616" width="13.88671875" style="58" customWidth="1"/>
    <col min="4617" max="4617" width="13.33203125" style="58" bestFit="1" customWidth="1"/>
    <col min="4618" max="4862" width="9.109375" style="58"/>
    <col min="4863" max="4863" width="6" style="58" customWidth="1"/>
    <col min="4864" max="4864" width="51.6640625" style="58" customWidth="1"/>
    <col min="4865" max="4865" width="10.6640625" style="58" customWidth="1"/>
    <col min="4866" max="4866" width="10.88671875" style="58" customWidth="1"/>
    <col min="4867" max="4867" width="39.5546875" style="58" customWidth="1"/>
    <col min="4868" max="4868" width="13.88671875" style="58" customWidth="1"/>
    <col min="4869" max="4869" width="13.33203125" style="58" bestFit="1" customWidth="1"/>
    <col min="4870" max="4870" width="13.88671875" style="58" customWidth="1"/>
    <col min="4871" max="4871" width="13.33203125" style="58" bestFit="1" customWidth="1"/>
    <col min="4872" max="4872" width="13.88671875" style="58" customWidth="1"/>
    <col min="4873" max="4873" width="13.33203125" style="58" bestFit="1" customWidth="1"/>
    <col min="4874" max="5118" width="9.109375" style="58"/>
    <col min="5119" max="5119" width="6" style="58" customWidth="1"/>
    <col min="5120" max="5120" width="51.6640625" style="58" customWidth="1"/>
    <col min="5121" max="5121" width="10.6640625" style="58" customWidth="1"/>
    <col min="5122" max="5122" width="10.88671875" style="58" customWidth="1"/>
    <col min="5123" max="5123" width="39.5546875" style="58" customWidth="1"/>
    <col min="5124" max="5124" width="13.88671875" style="58" customWidth="1"/>
    <col min="5125" max="5125" width="13.33203125" style="58" bestFit="1" customWidth="1"/>
    <col min="5126" max="5126" width="13.88671875" style="58" customWidth="1"/>
    <col min="5127" max="5127" width="13.33203125" style="58" bestFit="1" customWidth="1"/>
    <col min="5128" max="5128" width="13.88671875" style="58" customWidth="1"/>
    <col min="5129" max="5129" width="13.33203125" style="58" bestFit="1" customWidth="1"/>
    <col min="5130" max="5374" width="9.109375" style="58"/>
    <col min="5375" max="5375" width="6" style="58" customWidth="1"/>
    <col min="5376" max="5376" width="51.6640625" style="58" customWidth="1"/>
    <col min="5377" max="5377" width="10.6640625" style="58" customWidth="1"/>
    <col min="5378" max="5378" width="10.88671875" style="58" customWidth="1"/>
    <col min="5379" max="5379" width="39.5546875" style="58" customWidth="1"/>
    <col min="5380" max="5380" width="13.88671875" style="58" customWidth="1"/>
    <col min="5381" max="5381" width="13.33203125" style="58" bestFit="1" customWidth="1"/>
    <col min="5382" max="5382" width="13.88671875" style="58" customWidth="1"/>
    <col min="5383" max="5383" width="13.33203125" style="58" bestFit="1" customWidth="1"/>
    <col min="5384" max="5384" width="13.88671875" style="58" customWidth="1"/>
    <col min="5385" max="5385" width="13.33203125" style="58" bestFit="1" customWidth="1"/>
    <col min="5386" max="5630" width="9.109375" style="58"/>
    <col min="5631" max="5631" width="6" style="58" customWidth="1"/>
    <col min="5632" max="5632" width="51.6640625" style="58" customWidth="1"/>
    <col min="5633" max="5633" width="10.6640625" style="58" customWidth="1"/>
    <col min="5634" max="5634" width="10.88671875" style="58" customWidth="1"/>
    <col min="5635" max="5635" width="39.5546875" style="58" customWidth="1"/>
    <col min="5636" max="5636" width="13.88671875" style="58" customWidth="1"/>
    <col min="5637" max="5637" width="13.33203125" style="58" bestFit="1" customWidth="1"/>
    <col min="5638" max="5638" width="13.88671875" style="58" customWidth="1"/>
    <col min="5639" max="5639" width="13.33203125" style="58" bestFit="1" customWidth="1"/>
    <col min="5640" max="5640" width="13.88671875" style="58" customWidth="1"/>
    <col min="5641" max="5641" width="13.33203125" style="58" bestFit="1" customWidth="1"/>
    <col min="5642" max="5886" width="9.109375" style="58"/>
    <col min="5887" max="5887" width="6" style="58" customWidth="1"/>
    <col min="5888" max="5888" width="51.6640625" style="58" customWidth="1"/>
    <col min="5889" max="5889" width="10.6640625" style="58" customWidth="1"/>
    <col min="5890" max="5890" width="10.88671875" style="58" customWidth="1"/>
    <col min="5891" max="5891" width="39.5546875" style="58" customWidth="1"/>
    <col min="5892" max="5892" width="13.88671875" style="58" customWidth="1"/>
    <col min="5893" max="5893" width="13.33203125" style="58" bestFit="1" customWidth="1"/>
    <col min="5894" max="5894" width="13.88671875" style="58" customWidth="1"/>
    <col min="5895" max="5895" width="13.33203125" style="58" bestFit="1" customWidth="1"/>
    <col min="5896" max="5896" width="13.88671875" style="58" customWidth="1"/>
    <col min="5897" max="5897" width="13.33203125" style="58" bestFit="1" customWidth="1"/>
    <col min="5898" max="6142" width="9.109375" style="58"/>
    <col min="6143" max="6143" width="6" style="58" customWidth="1"/>
    <col min="6144" max="6144" width="51.6640625" style="58" customWidth="1"/>
    <col min="6145" max="6145" width="10.6640625" style="58" customWidth="1"/>
    <col min="6146" max="6146" width="10.88671875" style="58" customWidth="1"/>
    <col min="6147" max="6147" width="39.5546875" style="58" customWidth="1"/>
    <col min="6148" max="6148" width="13.88671875" style="58" customWidth="1"/>
    <col min="6149" max="6149" width="13.33203125" style="58" bestFit="1" customWidth="1"/>
    <col min="6150" max="6150" width="13.88671875" style="58" customWidth="1"/>
    <col min="6151" max="6151" width="13.33203125" style="58" bestFit="1" customWidth="1"/>
    <col min="6152" max="6152" width="13.88671875" style="58" customWidth="1"/>
    <col min="6153" max="6153" width="13.33203125" style="58" bestFit="1" customWidth="1"/>
    <col min="6154" max="6398" width="9.109375" style="58"/>
    <col min="6399" max="6399" width="6" style="58" customWidth="1"/>
    <col min="6400" max="6400" width="51.6640625" style="58" customWidth="1"/>
    <col min="6401" max="6401" width="10.6640625" style="58" customWidth="1"/>
    <col min="6402" max="6402" width="10.88671875" style="58" customWidth="1"/>
    <col min="6403" max="6403" width="39.5546875" style="58" customWidth="1"/>
    <col min="6404" max="6404" width="13.88671875" style="58" customWidth="1"/>
    <col min="6405" max="6405" width="13.33203125" style="58" bestFit="1" customWidth="1"/>
    <col min="6406" max="6406" width="13.88671875" style="58" customWidth="1"/>
    <col min="6407" max="6407" width="13.33203125" style="58" bestFit="1" customWidth="1"/>
    <col min="6408" max="6408" width="13.88671875" style="58" customWidth="1"/>
    <col min="6409" max="6409" width="13.33203125" style="58" bestFit="1" customWidth="1"/>
    <col min="6410" max="6654" width="9.109375" style="58"/>
    <col min="6655" max="6655" width="6" style="58" customWidth="1"/>
    <col min="6656" max="6656" width="51.6640625" style="58" customWidth="1"/>
    <col min="6657" max="6657" width="10.6640625" style="58" customWidth="1"/>
    <col min="6658" max="6658" width="10.88671875" style="58" customWidth="1"/>
    <col min="6659" max="6659" width="39.5546875" style="58" customWidth="1"/>
    <col min="6660" max="6660" width="13.88671875" style="58" customWidth="1"/>
    <col min="6661" max="6661" width="13.33203125" style="58" bestFit="1" customWidth="1"/>
    <col min="6662" max="6662" width="13.88671875" style="58" customWidth="1"/>
    <col min="6663" max="6663" width="13.33203125" style="58" bestFit="1" customWidth="1"/>
    <col min="6664" max="6664" width="13.88671875" style="58" customWidth="1"/>
    <col min="6665" max="6665" width="13.33203125" style="58" bestFit="1" customWidth="1"/>
    <col min="6666" max="6910" width="9.109375" style="58"/>
    <col min="6911" max="6911" width="6" style="58" customWidth="1"/>
    <col min="6912" max="6912" width="51.6640625" style="58" customWidth="1"/>
    <col min="6913" max="6913" width="10.6640625" style="58" customWidth="1"/>
    <col min="6914" max="6914" width="10.88671875" style="58" customWidth="1"/>
    <col min="6915" max="6915" width="39.5546875" style="58" customWidth="1"/>
    <col min="6916" max="6916" width="13.88671875" style="58" customWidth="1"/>
    <col min="6917" max="6917" width="13.33203125" style="58" bestFit="1" customWidth="1"/>
    <col min="6918" max="6918" width="13.88671875" style="58" customWidth="1"/>
    <col min="6919" max="6919" width="13.33203125" style="58" bestFit="1" customWidth="1"/>
    <col min="6920" max="6920" width="13.88671875" style="58" customWidth="1"/>
    <col min="6921" max="6921" width="13.33203125" style="58" bestFit="1" customWidth="1"/>
    <col min="6922" max="7166" width="9.109375" style="58"/>
    <col min="7167" max="7167" width="6" style="58" customWidth="1"/>
    <col min="7168" max="7168" width="51.6640625" style="58" customWidth="1"/>
    <col min="7169" max="7169" width="10.6640625" style="58" customWidth="1"/>
    <col min="7170" max="7170" width="10.88671875" style="58" customWidth="1"/>
    <col min="7171" max="7171" width="39.5546875" style="58" customWidth="1"/>
    <col min="7172" max="7172" width="13.88671875" style="58" customWidth="1"/>
    <col min="7173" max="7173" width="13.33203125" style="58" bestFit="1" customWidth="1"/>
    <col min="7174" max="7174" width="13.88671875" style="58" customWidth="1"/>
    <col min="7175" max="7175" width="13.33203125" style="58" bestFit="1" customWidth="1"/>
    <col min="7176" max="7176" width="13.88671875" style="58" customWidth="1"/>
    <col min="7177" max="7177" width="13.33203125" style="58" bestFit="1" customWidth="1"/>
    <col min="7178" max="7422" width="9.109375" style="58"/>
    <col min="7423" max="7423" width="6" style="58" customWidth="1"/>
    <col min="7424" max="7424" width="51.6640625" style="58" customWidth="1"/>
    <col min="7425" max="7425" width="10.6640625" style="58" customWidth="1"/>
    <col min="7426" max="7426" width="10.88671875" style="58" customWidth="1"/>
    <col min="7427" max="7427" width="39.5546875" style="58" customWidth="1"/>
    <col min="7428" max="7428" width="13.88671875" style="58" customWidth="1"/>
    <col min="7429" max="7429" width="13.33203125" style="58" bestFit="1" customWidth="1"/>
    <col min="7430" max="7430" width="13.88671875" style="58" customWidth="1"/>
    <col min="7431" max="7431" width="13.33203125" style="58" bestFit="1" customWidth="1"/>
    <col min="7432" max="7432" width="13.88671875" style="58" customWidth="1"/>
    <col min="7433" max="7433" width="13.33203125" style="58" bestFit="1" customWidth="1"/>
    <col min="7434" max="7678" width="9.109375" style="58"/>
    <col min="7679" max="7679" width="6" style="58" customWidth="1"/>
    <col min="7680" max="7680" width="51.6640625" style="58" customWidth="1"/>
    <col min="7681" max="7681" width="10.6640625" style="58" customWidth="1"/>
    <col min="7682" max="7682" width="10.88671875" style="58" customWidth="1"/>
    <col min="7683" max="7683" width="39.5546875" style="58" customWidth="1"/>
    <col min="7684" max="7684" width="13.88671875" style="58" customWidth="1"/>
    <col min="7685" max="7685" width="13.33203125" style="58" bestFit="1" customWidth="1"/>
    <col min="7686" max="7686" width="13.88671875" style="58" customWidth="1"/>
    <col min="7687" max="7687" width="13.33203125" style="58" bestFit="1" customWidth="1"/>
    <col min="7688" max="7688" width="13.88671875" style="58" customWidth="1"/>
    <col min="7689" max="7689" width="13.33203125" style="58" bestFit="1" customWidth="1"/>
    <col min="7690" max="7934" width="9.109375" style="58"/>
    <col min="7935" max="7935" width="6" style="58" customWidth="1"/>
    <col min="7936" max="7936" width="51.6640625" style="58" customWidth="1"/>
    <col min="7937" max="7937" width="10.6640625" style="58" customWidth="1"/>
    <col min="7938" max="7938" width="10.88671875" style="58" customWidth="1"/>
    <col min="7939" max="7939" width="39.5546875" style="58" customWidth="1"/>
    <col min="7940" max="7940" width="13.88671875" style="58" customWidth="1"/>
    <col min="7941" max="7941" width="13.33203125" style="58" bestFit="1" customWidth="1"/>
    <col min="7942" max="7942" width="13.88671875" style="58" customWidth="1"/>
    <col min="7943" max="7943" width="13.33203125" style="58" bestFit="1" customWidth="1"/>
    <col min="7944" max="7944" width="13.88671875" style="58" customWidth="1"/>
    <col min="7945" max="7945" width="13.33203125" style="58" bestFit="1" customWidth="1"/>
    <col min="7946" max="8190" width="9.109375" style="58"/>
    <col min="8191" max="8191" width="6" style="58" customWidth="1"/>
    <col min="8192" max="8192" width="51.6640625" style="58" customWidth="1"/>
    <col min="8193" max="8193" width="10.6640625" style="58" customWidth="1"/>
    <col min="8194" max="8194" width="10.88671875" style="58" customWidth="1"/>
    <col min="8195" max="8195" width="39.5546875" style="58" customWidth="1"/>
    <col min="8196" max="8196" width="13.88671875" style="58" customWidth="1"/>
    <col min="8197" max="8197" width="13.33203125" style="58" bestFit="1" customWidth="1"/>
    <col min="8198" max="8198" width="13.88671875" style="58" customWidth="1"/>
    <col min="8199" max="8199" width="13.33203125" style="58" bestFit="1" customWidth="1"/>
    <col min="8200" max="8200" width="13.88671875" style="58" customWidth="1"/>
    <col min="8201" max="8201" width="13.33203125" style="58" bestFit="1" customWidth="1"/>
    <col min="8202" max="8446" width="9.109375" style="58"/>
    <col min="8447" max="8447" width="6" style="58" customWidth="1"/>
    <col min="8448" max="8448" width="51.6640625" style="58" customWidth="1"/>
    <col min="8449" max="8449" width="10.6640625" style="58" customWidth="1"/>
    <col min="8450" max="8450" width="10.88671875" style="58" customWidth="1"/>
    <col min="8451" max="8451" width="39.5546875" style="58" customWidth="1"/>
    <col min="8452" max="8452" width="13.88671875" style="58" customWidth="1"/>
    <col min="8453" max="8453" width="13.33203125" style="58" bestFit="1" customWidth="1"/>
    <col min="8454" max="8454" width="13.88671875" style="58" customWidth="1"/>
    <col min="8455" max="8455" width="13.33203125" style="58" bestFit="1" customWidth="1"/>
    <col min="8456" max="8456" width="13.88671875" style="58" customWidth="1"/>
    <col min="8457" max="8457" width="13.33203125" style="58" bestFit="1" customWidth="1"/>
    <col min="8458" max="8702" width="9.109375" style="58"/>
    <col min="8703" max="8703" width="6" style="58" customWidth="1"/>
    <col min="8704" max="8704" width="51.6640625" style="58" customWidth="1"/>
    <col min="8705" max="8705" width="10.6640625" style="58" customWidth="1"/>
    <col min="8706" max="8706" width="10.88671875" style="58" customWidth="1"/>
    <col min="8707" max="8707" width="39.5546875" style="58" customWidth="1"/>
    <col min="8708" max="8708" width="13.88671875" style="58" customWidth="1"/>
    <col min="8709" max="8709" width="13.33203125" style="58" bestFit="1" customWidth="1"/>
    <col min="8710" max="8710" width="13.88671875" style="58" customWidth="1"/>
    <col min="8711" max="8711" width="13.33203125" style="58" bestFit="1" customWidth="1"/>
    <col min="8712" max="8712" width="13.88671875" style="58" customWidth="1"/>
    <col min="8713" max="8713" width="13.33203125" style="58" bestFit="1" customWidth="1"/>
    <col min="8714" max="8958" width="9.109375" style="58"/>
    <col min="8959" max="8959" width="6" style="58" customWidth="1"/>
    <col min="8960" max="8960" width="51.6640625" style="58" customWidth="1"/>
    <col min="8961" max="8961" width="10.6640625" style="58" customWidth="1"/>
    <col min="8962" max="8962" width="10.88671875" style="58" customWidth="1"/>
    <col min="8963" max="8963" width="39.5546875" style="58" customWidth="1"/>
    <col min="8964" max="8964" width="13.88671875" style="58" customWidth="1"/>
    <col min="8965" max="8965" width="13.33203125" style="58" bestFit="1" customWidth="1"/>
    <col min="8966" max="8966" width="13.88671875" style="58" customWidth="1"/>
    <col min="8967" max="8967" width="13.33203125" style="58" bestFit="1" customWidth="1"/>
    <col min="8968" max="8968" width="13.88671875" style="58" customWidth="1"/>
    <col min="8969" max="8969" width="13.33203125" style="58" bestFit="1" customWidth="1"/>
    <col min="8970" max="9214" width="9.109375" style="58"/>
    <col min="9215" max="9215" width="6" style="58" customWidth="1"/>
    <col min="9216" max="9216" width="51.6640625" style="58" customWidth="1"/>
    <col min="9217" max="9217" width="10.6640625" style="58" customWidth="1"/>
    <col min="9218" max="9218" width="10.88671875" style="58" customWidth="1"/>
    <col min="9219" max="9219" width="39.5546875" style="58" customWidth="1"/>
    <col min="9220" max="9220" width="13.88671875" style="58" customWidth="1"/>
    <col min="9221" max="9221" width="13.33203125" style="58" bestFit="1" customWidth="1"/>
    <col min="9222" max="9222" width="13.88671875" style="58" customWidth="1"/>
    <col min="9223" max="9223" width="13.33203125" style="58" bestFit="1" customWidth="1"/>
    <col min="9224" max="9224" width="13.88671875" style="58" customWidth="1"/>
    <col min="9225" max="9225" width="13.33203125" style="58" bestFit="1" customWidth="1"/>
    <col min="9226" max="9470" width="9.109375" style="58"/>
    <col min="9471" max="9471" width="6" style="58" customWidth="1"/>
    <col min="9472" max="9472" width="51.6640625" style="58" customWidth="1"/>
    <col min="9473" max="9473" width="10.6640625" style="58" customWidth="1"/>
    <col min="9474" max="9474" width="10.88671875" style="58" customWidth="1"/>
    <col min="9475" max="9475" width="39.5546875" style="58" customWidth="1"/>
    <col min="9476" max="9476" width="13.88671875" style="58" customWidth="1"/>
    <col min="9477" max="9477" width="13.33203125" style="58" bestFit="1" customWidth="1"/>
    <col min="9478" max="9478" width="13.88671875" style="58" customWidth="1"/>
    <col min="9479" max="9479" width="13.33203125" style="58" bestFit="1" customWidth="1"/>
    <col min="9480" max="9480" width="13.88671875" style="58" customWidth="1"/>
    <col min="9481" max="9481" width="13.33203125" style="58" bestFit="1" customWidth="1"/>
    <col min="9482" max="9726" width="9.109375" style="58"/>
    <col min="9727" max="9727" width="6" style="58" customWidth="1"/>
    <col min="9728" max="9728" width="51.6640625" style="58" customWidth="1"/>
    <col min="9729" max="9729" width="10.6640625" style="58" customWidth="1"/>
    <col min="9730" max="9730" width="10.88671875" style="58" customWidth="1"/>
    <col min="9731" max="9731" width="39.5546875" style="58" customWidth="1"/>
    <col min="9732" max="9732" width="13.88671875" style="58" customWidth="1"/>
    <col min="9733" max="9733" width="13.33203125" style="58" bestFit="1" customWidth="1"/>
    <col min="9734" max="9734" width="13.88671875" style="58" customWidth="1"/>
    <col min="9735" max="9735" width="13.33203125" style="58" bestFit="1" customWidth="1"/>
    <col min="9736" max="9736" width="13.88671875" style="58" customWidth="1"/>
    <col min="9737" max="9737" width="13.33203125" style="58" bestFit="1" customWidth="1"/>
    <col min="9738" max="9982" width="9.109375" style="58"/>
    <col min="9983" max="9983" width="6" style="58" customWidth="1"/>
    <col min="9984" max="9984" width="51.6640625" style="58" customWidth="1"/>
    <col min="9985" max="9985" width="10.6640625" style="58" customWidth="1"/>
    <col min="9986" max="9986" width="10.88671875" style="58" customWidth="1"/>
    <col min="9987" max="9987" width="39.5546875" style="58" customWidth="1"/>
    <col min="9988" max="9988" width="13.88671875" style="58" customWidth="1"/>
    <col min="9989" max="9989" width="13.33203125" style="58" bestFit="1" customWidth="1"/>
    <col min="9990" max="9990" width="13.88671875" style="58" customWidth="1"/>
    <col min="9991" max="9991" width="13.33203125" style="58" bestFit="1" customWidth="1"/>
    <col min="9992" max="9992" width="13.88671875" style="58" customWidth="1"/>
    <col min="9993" max="9993" width="13.33203125" style="58" bestFit="1" customWidth="1"/>
    <col min="9994" max="10238" width="9.109375" style="58"/>
    <col min="10239" max="10239" width="6" style="58" customWidth="1"/>
    <col min="10240" max="10240" width="51.6640625" style="58" customWidth="1"/>
    <col min="10241" max="10241" width="10.6640625" style="58" customWidth="1"/>
    <col min="10242" max="10242" width="10.88671875" style="58" customWidth="1"/>
    <col min="10243" max="10243" width="39.5546875" style="58" customWidth="1"/>
    <col min="10244" max="10244" width="13.88671875" style="58" customWidth="1"/>
    <col min="10245" max="10245" width="13.33203125" style="58" bestFit="1" customWidth="1"/>
    <col min="10246" max="10246" width="13.88671875" style="58" customWidth="1"/>
    <col min="10247" max="10247" width="13.33203125" style="58" bestFit="1" customWidth="1"/>
    <col min="10248" max="10248" width="13.88671875" style="58" customWidth="1"/>
    <col min="10249" max="10249" width="13.33203125" style="58" bestFit="1" customWidth="1"/>
    <col min="10250" max="10494" width="9.109375" style="58"/>
    <col min="10495" max="10495" width="6" style="58" customWidth="1"/>
    <col min="10496" max="10496" width="51.6640625" style="58" customWidth="1"/>
    <col min="10497" max="10497" width="10.6640625" style="58" customWidth="1"/>
    <col min="10498" max="10498" width="10.88671875" style="58" customWidth="1"/>
    <col min="10499" max="10499" width="39.5546875" style="58" customWidth="1"/>
    <col min="10500" max="10500" width="13.88671875" style="58" customWidth="1"/>
    <col min="10501" max="10501" width="13.33203125" style="58" bestFit="1" customWidth="1"/>
    <col min="10502" max="10502" width="13.88671875" style="58" customWidth="1"/>
    <col min="10503" max="10503" width="13.33203125" style="58" bestFit="1" customWidth="1"/>
    <col min="10504" max="10504" width="13.88671875" style="58" customWidth="1"/>
    <col min="10505" max="10505" width="13.33203125" style="58" bestFit="1" customWidth="1"/>
    <col min="10506" max="10750" width="9.109375" style="58"/>
    <col min="10751" max="10751" width="6" style="58" customWidth="1"/>
    <col min="10752" max="10752" width="51.6640625" style="58" customWidth="1"/>
    <col min="10753" max="10753" width="10.6640625" style="58" customWidth="1"/>
    <col min="10754" max="10754" width="10.88671875" style="58" customWidth="1"/>
    <col min="10755" max="10755" width="39.5546875" style="58" customWidth="1"/>
    <col min="10756" max="10756" width="13.88671875" style="58" customWidth="1"/>
    <col min="10757" max="10757" width="13.33203125" style="58" bestFit="1" customWidth="1"/>
    <col min="10758" max="10758" width="13.88671875" style="58" customWidth="1"/>
    <col min="10759" max="10759" width="13.33203125" style="58" bestFit="1" customWidth="1"/>
    <col min="10760" max="10760" width="13.88671875" style="58" customWidth="1"/>
    <col min="10761" max="10761" width="13.33203125" style="58" bestFit="1" customWidth="1"/>
    <col min="10762" max="11006" width="9.109375" style="58"/>
    <col min="11007" max="11007" width="6" style="58" customWidth="1"/>
    <col min="11008" max="11008" width="51.6640625" style="58" customWidth="1"/>
    <col min="11009" max="11009" width="10.6640625" style="58" customWidth="1"/>
    <col min="11010" max="11010" width="10.88671875" style="58" customWidth="1"/>
    <col min="11011" max="11011" width="39.5546875" style="58" customWidth="1"/>
    <col min="11012" max="11012" width="13.88671875" style="58" customWidth="1"/>
    <col min="11013" max="11013" width="13.33203125" style="58" bestFit="1" customWidth="1"/>
    <col min="11014" max="11014" width="13.88671875" style="58" customWidth="1"/>
    <col min="11015" max="11015" width="13.33203125" style="58" bestFit="1" customWidth="1"/>
    <col min="11016" max="11016" width="13.88671875" style="58" customWidth="1"/>
    <col min="11017" max="11017" width="13.33203125" style="58" bestFit="1" customWidth="1"/>
    <col min="11018" max="11262" width="9.109375" style="58"/>
    <col min="11263" max="11263" width="6" style="58" customWidth="1"/>
    <col min="11264" max="11264" width="51.6640625" style="58" customWidth="1"/>
    <col min="11265" max="11265" width="10.6640625" style="58" customWidth="1"/>
    <col min="11266" max="11266" width="10.88671875" style="58" customWidth="1"/>
    <col min="11267" max="11267" width="39.5546875" style="58" customWidth="1"/>
    <col min="11268" max="11268" width="13.88671875" style="58" customWidth="1"/>
    <col min="11269" max="11269" width="13.33203125" style="58" bestFit="1" customWidth="1"/>
    <col min="11270" max="11270" width="13.88671875" style="58" customWidth="1"/>
    <col min="11271" max="11271" width="13.33203125" style="58" bestFit="1" customWidth="1"/>
    <col min="11272" max="11272" width="13.88671875" style="58" customWidth="1"/>
    <col min="11273" max="11273" width="13.33203125" style="58" bestFit="1" customWidth="1"/>
    <col min="11274" max="11518" width="9.109375" style="58"/>
    <col min="11519" max="11519" width="6" style="58" customWidth="1"/>
    <col min="11520" max="11520" width="51.6640625" style="58" customWidth="1"/>
    <col min="11521" max="11521" width="10.6640625" style="58" customWidth="1"/>
    <col min="11522" max="11522" width="10.88671875" style="58" customWidth="1"/>
    <col min="11523" max="11523" width="39.5546875" style="58" customWidth="1"/>
    <col min="11524" max="11524" width="13.88671875" style="58" customWidth="1"/>
    <col min="11525" max="11525" width="13.33203125" style="58" bestFit="1" customWidth="1"/>
    <col min="11526" max="11526" width="13.88671875" style="58" customWidth="1"/>
    <col min="11527" max="11527" width="13.33203125" style="58" bestFit="1" customWidth="1"/>
    <col min="11528" max="11528" width="13.88671875" style="58" customWidth="1"/>
    <col min="11529" max="11529" width="13.33203125" style="58" bestFit="1" customWidth="1"/>
    <col min="11530" max="11774" width="9.109375" style="58"/>
    <col min="11775" max="11775" width="6" style="58" customWidth="1"/>
    <col min="11776" max="11776" width="51.6640625" style="58" customWidth="1"/>
    <col min="11777" max="11777" width="10.6640625" style="58" customWidth="1"/>
    <col min="11778" max="11778" width="10.88671875" style="58" customWidth="1"/>
    <col min="11779" max="11779" width="39.5546875" style="58" customWidth="1"/>
    <col min="11780" max="11780" width="13.88671875" style="58" customWidth="1"/>
    <col min="11781" max="11781" width="13.33203125" style="58" bestFit="1" customWidth="1"/>
    <col min="11782" max="11782" width="13.88671875" style="58" customWidth="1"/>
    <col min="11783" max="11783" width="13.33203125" style="58" bestFit="1" customWidth="1"/>
    <col min="11784" max="11784" width="13.88671875" style="58" customWidth="1"/>
    <col min="11785" max="11785" width="13.33203125" style="58" bestFit="1" customWidth="1"/>
    <col min="11786" max="12030" width="9.109375" style="58"/>
    <col min="12031" max="12031" width="6" style="58" customWidth="1"/>
    <col min="12032" max="12032" width="51.6640625" style="58" customWidth="1"/>
    <col min="12033" max="12033" width="10.6640625" style="58" customWidth="1"/>
    <col min="12034" max="12034" width="10.88671875" style="58" customWidth="1"/>
    <col min="12035" max="12035" width="39.5546875" style="58" customWidth="1"/>
    <col min="12036" max="12036" width="13.88671875" style="58" customWidth="1"/>
    <col min="12037" max="12037" width="13.33203125" style="58" bestFit="1" customWidth="1"/>
    <col min="12038" max="12038" width="13.88671875" style="58" customWidth="1"/>
    <col min="12039" max="12039" width="13.33203125" style="58" bestFit="1" customWidth="1"/>
    <col min="12040" max="12040" width="13.88671875" style="58" customWidth="1"/>
    <col min="12041" max="12041" width="13.33203125" style="58" bestFit="1" customWidth="1"/>
    <col min="12042" max="12286" width="9.109375" style="58"/>
    <col min="12287" max="12287" width="6" style="58" customWidth="1"/>
    <col min="12288" max="12288" width="51.6640625" style="58" customWidth="1"/>
    <col min="12289" max="12289" width="10.6640625" style="58" customWidth="1"/>
    <col min="12290" max="12290" width="10.88671875" style="58" customWidth="1"/>
    <col min="12291" max="12291" width="39.5546875" style="58" customWidth="1"/>
    <col min="12292" max="12292" width="13.88671875" style="58" customWidth="1"/>
    <col min="12293" max="12293" width="13.33203125" style="58" bestFit="1" customWidth="1"/>
    <col min="12294" max="12294" width="13.88671875" style="58" customWidth="1"/>
    <col min="12295" max="12295" width="13.33203125" style="58" bestFit="1" customWidth="1"/>
    <col min="12296" max="12296" width="13.88671875" style="58" customWidth="1"/>
    <col min="12297" max="12297" width="13.33203125" style="58" bestFit="1" customWidth="1"/>
    <col min="12298" max="12542" width="9.109375" style="58"/>
    <col min="12543" max="12543" width="6" style="58" customWidth="1"/>
    <col min="12544" max="12544" width="51.6640625" style="58" customWidth="1"/>
    <col min="12545" max="12545" width="10.6640625" style="58" customWidth="1"/>
    <col min="12546" max="12546" width="10.88671875" style="58" customWidth="1"/>
    <col min="12547" max="12547" width="39.5546875" style="58" customWidth="1"/>
    <col min="12548" max="12548" width="13.88671875" style="58" customWidth="1"/>
    <col min="12549" max="12549" width="13.33203125" style="58" bestFit="1" customWidth="1"/>
    <col min="12550" max="12550" width="13.88671875" style="58" customWidth="1"/>
    <col min="12551" max="12551" width="13.33203125" style="58" bestFit="1" customWidth="1"/>
    <col min="12552" max="12552" width="13.88671875" style="58" customWidth="1"/>
    <col min="12553" max="12553" width="13.33203125" style="58" bestFit="1" customWidth="1"/>
    <col min="12554" max="12798" width="9.109375" style="58"/>
    <col min="12799" max="12799" width="6" style="58" customWidth="1"/>
    <col min="12800" max="12800" width="51.6640625" style="58" customWidth="1"/>
    <col min="12801" max="12801" width="10.6640625" style="58" customWidth="1"/>
    <col min="12802" max="12802" width="10.88671875" style="58" customWidth="1"/>
    <col min="12803" max="12803" width="39.5546875" style="58" customWidth="1"/>
    <col min="12804" max="12804" width="13.88671875" style="58" customWidth="1"/>
    <col min="12805" max="12805" width="13.33203125" style="58" bestFit="1" customWidth="1"/>
    <col min="12806" max="12806" width="13.88671875" style="58" customWidth="1"/>
    <col min="12807" max="12807" width="13.33203125" style="58" bestFit="1" customWidth="1"/>
    <col min="12808" max="12808" width="13.88671875" style="58" customWidth="1"/>
    <col min="12809" max="12809" width="13.33203125" style="58" bestFit="1" customWidth="1"/>
    <col min="12810" max="13054" width="9.109375" style="58"/>
    <col min="13055" max="13055" width="6" style="58" customWidth="1"/>
    <col min="13056" max="13056" width="51.6640625" style="58" customWidth="1"/>
    <col min="13057" max="13057" width="10.6640625" style="58" customWidth="1"/>
    <col min="13058" max="13058" width="10.88671875" style="58" customWidth="1"/>
    <col min="13059" max="13059" width="39.5546875" style="58" customWidth="1"/>
    <col min="13060" max="13060" width="13.88671875" style="58" customWidth="1"/>
    <col min="13061" max="13061" width="13.33203125" style="58" bestFit="1" customWidth="1"/>
    <col min="13062" max="13062" width="13.88671875" style="58" customWidth="1"/>
    <col min="13063" max="13063" width="13.33203125" style="58" bestFit="1" customWidth="1"/>
    <col min="13064" max="13064" width="13.88671875" style="58" customWidth="1"/>
    <col min="13065" max="13065" width="13.33203125" style="58" bestFit="1" customWidth="1"/>
    <col min="13066" max="13310" width="9.109375" style="58"/>
    <col min="13311" max="13311" width="6" style="58" customWidth="1"/>
    <col min="13312" max="13312" width="51.6640625" style="58" customWidth="1"/>
    <col min="13313" max="13313" width="10.6640625" style="58" customWidth="1"/>
    <col min="13314" max="13314" width="10.88671875" style="58" customWidth="1"/>
    <col min="13315" max="13315" width="39.5546875" style="58" customWidth="1"/>
    <col min="13316" max="13316" width="13.88671875" style="58" customWidth="1"/>
    <col min="13317" max="13317" width="13.33203125" style="58" bestFit="1" customWidth="1"/>
    <col min="13318" max="13318" width="13.88671875" style="58" customWidth="1"/>
    <col min="13319" max="13319" width="13.33203125" style="58" bestFit="1" customWidth="1"/>
    <col min="13320" max="13320" width="13.88671875" style="58" customWidth="1"/>
    <col min="13321" max="13321" width="13.33203125" style="58" bestFit="1" customWidth="1"/>
    <col min="13322" max="13566" width="9.109375" style="58"/>
    <col min="13567" max="13567" width="6" style="58" customWidth="1"/>
    <col min="13568" max="13568" width="51.6640625" style="58" customWidth="1"/>
    <col min="13569" max="13569" width="10.6640625" style="58" customWidth="1"/>
    <col min="13570" max="13570" width="10.88671875" style="58" customWidth="1"/>
    <col min="13571" max="13571" width="39.5546875" style="58" customWidth="1"/>
    <col min="13572" max="13572" width="13.88671875" style="58" customWidth="1"/>
    <col min="13573" max="13573" width="13.33203125" style="58" bestFit="1" customWidth="1"/>
    <col min="13574" max="13574" width="13.88671875" style="58" customWidth="1"/>
    <col min="13575" max="13575" width="13.33203125" style="58" bestFit="1" customWidth="1"/>
    <col min="13576" max="13576" width="13.88671875" style="58" customWidth="1"/>
    <col min="13577" max="13577" width="13.33203125" style="58" bestFit="1" customWidth="1"/>
    <col min="13578" max="13822" width="9.109375" style="58"/>
    <col min="13823" max="13823" width="6" style="58" customWidth="1"/>
    <col min="13824" max="13824" width="51.6640625" style="58" customWidth="1"/>
    <col min="13825" max="13825" width="10.6640625" style="58" customWidth="1"/>
    <col min="13826" max="13826" width="10.88671875" style="58" customWidth="1"/>
    <col min="13827" max="13827" width="39.5546875" style="58" customWidth="1"/>
    <col min="13828" max="13828" width="13.88671875" style="58" customWidth="1"/>
    <col min="13829" max="13829" width="13.33203125" style="58" bestFit="1" customWidth="1"/>
    <col min="13830" max="13830" width="13.88671875" style="58" customWidth="1"/>
    <col min="13831" max="13831" width="13.33203125" style="58" bestFit="1" customWidth="1"/>
    <col min="13832" max="13832" width="13.88671875" style="58" customWidth="1"/>
    <col min="13833" max="13833" width="13.33203125" style="58" bestFit="1" customWidth="1"/>
    <col min="13834" max="14078" width="9.109375" style="58"/>
    <col min="14079" max="14079" width="6" style="58" customWidth="1"/>
    <col min="14080" max="14080" width="51.6640625" style="58" customWidth="1"/>
    <col min="14081" max="14081" width="10.6640625" style="58" customWidth="1"/>
    <col min="14082" max="14082" width="10.88671875" style="58" customWidth="1"/>
    <col min="14083" max="14083" width="39.5546875" style="58" customWidth="1"/>
    <col min="14084" max="14084" width="13.88671875" style="58" customWidth="1"/>
    <col min="14085" max="14085" width="13.33203125" style="58" bestFit="1" customWidth="1"/>
    <col min="14086" max="14086" width="13.88671875" style="58" customWidth="1"/>
    <col min="14087" max="14087" width="13.33203125" style="58" bestFit="1" customWidth="1"/>
    <col min="14088" max="14088" width="13.88671875" style="58" customWidth="1"/>
    <col min="14089" max="14089" width="13.33203125" style="58" bestFit="1" customWidth="1"/>
    <col min="14090" max="14334" width="9.109375" style="58"/>
    <col min="14335" max="14335" width="6" style="58" customWidth="1"/>
    <col min="14336" max="14336" width="51.6640625" style="58" customWidth="1"/>
    <col min="14337" max="14337" width="10.6640625" style="58" customWidth="1"/>
    <col min="14338" max="14338" width="10.88671875" style="58" customWidth="1"/>
    <col min="14339" max="14339" width="39.5546875" style="58" customWidth="1"/>
    <col min="14340" max="14340" width="13.88671875" style="58" customWidth="1"/>
    <col min="14341" max="14341" width="13.33203125" style="58" bestFit="1" customWidth="1"/>
    <col min="14342" max="14342" width="13.88671875" style="58" customWidth="1"/>
    <col min="14343" max="14343" width="13.33203125" style="58" bestFit="1" customWidth="1"/>
    <col min="14344" max="14344" width="13.88671875" style="58" customWidth="1"/>
    <col min="14345" max="14345" width="13.33203125" style="58" bestFit="1" customWidth="1"/>
    <col min="14346" max="14590" width="9.109375" style="58"/>
    <col min="14591" max="14591" width="6" style="58" customWidth="1"/>
    <col min="14592" max="14592" width="51.6640625" style="58" customWidth="1"/>
    <col min="14593" max="14593" width="10.6640625" style="58" customWidth="1"/>
    <col min="14594" max="14594" width="10.88671875" style="58" customWidth="1"/>
    <col min="14595" max="14595" width="39.5546875" style="58" customWidth="1"/>
    <col min="14596" max="14596" width="13.88671875" style="58" customWidth="1"/>
    <col min="14597" max="14597" width="13.33203125" style="58" bestFit="1" customWidth="1"/>
    <col min="14598" max="14598" width="13.88671875" style="58" customWidth="1"/>
    <col min="14599" max="14599" width="13.33203125" style="58" bestFit="1" customWidth="1"/>
    <col min="14600" max="14600" width="13.88671875" style="58" customWidth="1"/>
    <col min="14601" max="14601" width="13.33203125" style="58" bestFit="1" customWidth="1"/>
    <col min="14602" max="14846" width="9.109375" style="58"/>
    <col min="14847" max="14847" width="6" style="58" customWidth="1"/>
    <col min="14848" max="14848" width="51.6640625" style="58" customWidth="1"/>
    <col min="14849" max="14849" width="10.6640625" style="58" customWidth="1"/>
    <col min="14850" max="14850" width="10.88671875" style="58" customWidth="1"/>
    <col min="14851" max="14851" width="39.5546875" style="58" customWidth="1"/>
    <col min="14852" max="14852" width="13.88671875" style="58" customWidth="1"/>
    <col min="14853" max="14853" width="13.33203125" style="58" bestFit="1" customWidth="1"/>
    <col min="14854" max="14854" width="13.88671875" style="58" customWidth="1"/>
    <col min="14855" max="14855" width="13.33203125" style="58" bestFit="1" customWidth="1"/>
    <col min="14856" max="14856" width="13.88671875" style="58" customWidth="1"/>
    <col min="14857" max="14857" width="13.33203125" style="58" bestFit="1" customWidth="1"/>
    <col min="14858" max="15102" width="9.109375" style="58"/>
    <col min="15103" max="15103" width="6" style="58" customWidth="1"/>
    <col min="15104" max="15104" width="51.6640625" style="58" customWidth="1"/>
    <col min="15105" max="15105" width="10.6640625" style="58" customWidth="1"/>
    <col min="15106" max="15106" width="10.88671875" style="58" customWidth="1"/>
    <col min="15107" max="15107" width="39.5546875" style="58" customWidth="1"/>
    <col min="15108" max="15108" width="13.88671875" style="58" customWidth="1"/>
    <col min="15109" max="15109" width="13.33203125" style="58" bestFit="1" customWidth="1"/>
    <col min="15110" max="15110" width="13.88671875" style="58" customWidth="1"/>
    <col min="15111" max="15111" width="13.33203125" style="58" bestFit="1" customWidth="1"/>
    <col min="15112" max="15112" width="13.88671875" style="58" customWidth="1"/>
    <col min="15113" max="15113" width="13.33203125" style="58" bestFit="1" customWidth="1"/>
    <col min="15114" max="15358" width="9.109375" style="58"/>
    <col min="15359" max="15359" width="6" style="58" customWidth="1"/>
    <col min="15360" max="15360" width="51.6640625" style="58" customWidth="1"/>
    <col min="15361" max="15361" width="10.6640625" style="58" customWidth="1"/>
    <col min="15362" max="15362" width="10.88671875" style="58" customWidth="1"/>
    <col min="15363" max="15363" width="39.5546875" style="58" customWidth="1"/>
    <col min="15364" max="15364" width="13.88671875" style="58" customWidth="1"/>
    <col min="15365" max="15365" width="13.33203125" style="58" bestFit="1" customWidth="1"/>
    <col min="15366" max="15366" width="13.88671875" style="58" customWidth="1"/>
    <col min="15367" max="15367" width="13.33203125" style="58" bestFit="1" customWidth="1"/>
    <col min="15368" max="15368" width="13.88671875" style="58" customWidth="1"/>
    <col min="15369" max="15369" width="13.33203125" style="58" bestFit="1" customWidth="1"/>
    <col min="15370" max="15614" width="9.109375" style="58"/>
    <col min="15615" max="15615" width="6" style="58" customWidth="1"/>
    <col min="15616" max="15616" width="51.6640625" style="58" customWidth="1"/>
    <col min="15617" max="15617" width="10.6640625" style="58" customWidth="1"/>
    <col min="15618" max="15618" width="10.88671875" style="58" customWidth="1"/>
    <col min="15619" max="15619" width="39.5546875" style="58" customWidth="1"/>
    <col min="15620" max="15620" width="13.88671875" style="58" customWidth="1"/>
    <col min="15621" max="15621" width="13.33203125" style="58" bestFit="1" customWidth="1"/>
    <col min="15622" max="15622" width="13.88671875" style="58" customWidth="1"/>
    <col min="15623" max="15623" width="13.33203125" style="58" bestFit="1" customWidth="1"/>
    <col min="15624" max="15624" width="13.88671875" style="58" customWidth="1"/>
    <col min="15625" max="15625" width="13.33203125" style="58" bestFit="1" customWidth="1"/>
    <col min="15626" max="15870" width="9.109375" style="58"/>
    <col min="15871" max="15871" width="6" style="58" customWidth="1"/>
    <col min="15872" max="15872" width="51.6640625" style="58" customWidth="1"/>
    <col min="15873" max="15873" width="10.6640625" style="58" customWidth="1"/>
    <col min="15874" max="15874" width="10.88671875" style="58" customWidth="1"/>
    <col min="15875" max="15875" width="39.5546875" style="58" customWidth="1"/>
    <col min="15876" max="15876" width="13.88671875" style="58" customWidth="1"/>
    <col min="15877" max="15877" width="13.33203125" style="58" bestFit="1" customWidth="1"/>
    <col min="15878" max="15878" width="13.88671875" style="58" customWidth="1"/>
    <col min="15879" max="15879" width="13.33203125" style="58" bestFit="1" customWidth="1"/>
    <col min="15880" max="15880" width="13.88671875" style="58" customWidth="1"/>
    <col min="15881" max="15881" width="13.33203125" style="58" bestFit="1" customWidth="1"/>
    <col min="15882" max="16126" width="9.109375" style="58"/>
    <col min="16127" max="16127" width="6" style="58" customWidth="1"/>
    <col min="16128" max="16128" width="51.6640625" style="58" customWidth="1"/>
    <col min="16129" max="16129" width="10.6640625" style="58" customWidth="1"/>
    <col min="16130" max="16130" width="10.88671875" style="58" customWidth="1"/>
    <col min="16131" max="16131" width="39.5546875" style="58" customWidth="1"/>
    <col min="16132" max="16132" width="13.88671875" style="58" customWidth="1"/>
    <col min="16133" max="16133" width="13.33203125" style="58" bestFit="1" customWidth="1"/>
    <col min="16134" max="16134" width="13.88671875" style="58" customWidth="1"/>
    <col min="16135" max="16135" width="13.33203125" style="58" bestFit="1" customWidth="1"/>
    <col min="16136" max="16136" width="13.88671875" style="58" customWidth="1"/>
    <col min="16137" max="16137" width="13.33203125" style="58" bestFit="1" customWidth="1"/>
    <col min="16138" max="16384" width="9.109375" style="58"/>
  </cols>
  <sheetData>
    <row r="1" spans="1:9" ht="19.8" customHeight="1" x14ac:dyDescent="0.25">
      <c r="A1" s="130" t="s">
        <v>78</v>
      </c>
      <c r="B1" s="131"/>
      <c r="C1" s="131"/>
      <c r="D1" s="131"/>
      <c r="E1" s="131"/>
      <c r="F1" s="131"/>
      <c r="G1" s="131"/>
      <c r="H1" s="131"/>
      <c r="I1" s="131"/>
    </row>
    <row r="2" spans="1:9" ht="10.8" customHeight="1" x14ac:dyDescent="0.25">
      <c r="A2" s="67"/>
      <c r="B2" s="67"/>
      <c r="C2" s="67"/>
      <c r="D2" s="67"/>
      <c r="E2" s="67"/>
      <c r="F2" s="67"/>
      <c r="G2" s="67"/>
      <c r="H2" s="67"/>
      <c r="I2" s="67"/>
    </row>
    <row r="3" spans="1:9" ht="20.399999999999999" customHeight="1" x14ac:dyDescent="0.25">
      <c r="A3" s="67"/>
      <c r="B3" s="67"/>
      <c r="C3" s="67"/>
      <c r="D3" s="67"/>
      <c r="E3" s="67"/>
      <c r="F3" s="67"/>
      <c r="G3" s="67"/>
      <c r="I3" s="68" t="s">
        <v>79</v>
      </c>
    </row>
    <row r="4" spans="1:9" ht="15.75" customHeight="1" x14ac:dyDescent="0.25">
      <c r="A4" s="132" t="s">
        <v>57</v>
      </c>
      <c r="B4" s="132"/>
      <c r="C4" s="132"/>
      <c r="D4" s="132"/>
      <c r="E4" s="132" t="s">
        <v>58</v>
      </c>
      <c r="F4" s="132" t="s">
        <v>5</v>
      </c>
      <c r="G4" s="132"/>
      <c r="H4" s="132"/>
      <c r="I4" s="132"/>
    </row>
    <row r="5" spans="1:9" ht="15.75" customHeight="1" x14ac:dyDescent="0.25">
      <c r="A5" s="132"/>
      <c r="B5" s="132"/>
      <c r="C5" s="132"/>
      <c r="D5" s="132"/>
      <c r="E5" s="132"/>
      <c r="F5" s="132" t="s">
        <v>59</v>
      </c>
      <c r="G5" s="132"/>
      <c r="H5" s="132" t="s">
        <v>121</v>
      </c>
      <c r="I5" s="132"/>
    </row>
    <row r="6" spans="1:9" ht="26.4" x14ac:dyDescent="0.25">
      <c r="A6" s="69" t="s">
        <v>60</v>
      </c>
      <c r="B6" s="69" t="s">
        <v>13</v>
      </c>
      <c r="C6" s="69" t="s">
        <v>61</v>
      </c>
      <c r="D6" s="69" t="s">
        <v>62</v>
      </c>
      <c r="E6" s="132"/>
      <c r="F6" s="69" t="s">
        <v>10</v>
      </c>
      <c r="G6" s="69" t="s">
        <v>11</v>
      </c>
      <c r="H6" s="69" t="s">
        <v>10</v>
      </c>
      <c r="I6" s="69" t="s">
        <v>11</v>
      </c>
    </row>
    <row r="7" spans="1:9" x14ac:dyDescent="0.25">
      <c r="A7" s="69">
        <v>1</v>
      </c>
      <c r="B7" s="69">
        <f t="shared" ref="B7:G7" si="0">A7+1</f>
        <v>2</v>
      </c>
      <c r="C7" s="69">
        <f t="shared" si="0"/>
        <v>3</v>
      </c>
      <c r="D7" s="69">
        <f t="shared" si="0"/>
        <v>4</v>
      </c>
      <c r="E7" s="69">
        <f t="shared" si="0"/>
        <v>5</v>
      </c>
      <c r="F7" s="69">
        <f t="shared" si="0"/>
        <v>6</v>
      </c>
      <c r="G7" s="69">
        <f t="shared" si="0"/>
        <v>7</v>
      </c>
      <c r="H7" s="69">
        <f>G7+1</f>
        <v>8</v>
      </c>
      <c r="I7" s="69">
        <f>H7+1</f>
        <v>9</v>
      </c>
    </row>
    <row r="8" spans="1:9" ht="15.6" customHeight="1" x14ac:dyDescent="0.25">
      <c r="A8" s="120" t="s">
        <v>63</v>
      </c>
      <c r="B8" s="121"/>
      <c r="C8" s="121"/>
      <c r="D8" s="121"/>
      <c r="E8" s="121"/>
      <c r="F8" s="121"/>
      <c r="G8" s="121"/>
      <c r="H8" s="121"/>
      <c r="I8" s="122"/>
    </row>
    <row r="9" spans="1:9" ht="15.6" customHeight="1" x14ac:dyDescent="0.25">
      <c r="A9" s="123" t="s">
        <v>77</v>
      </c>
      <c r="B9" s="124"/>
      <c r="C9" s="124"/>
      <c r="D9" s="124"/>
      <c r="E9" s="124"/>
      <c r="F9" s="124"/>
      <c r="G9" s="124"/>
      <c r="H9" s="124"/>
      <c r="I9" s="125"/>
    </row>
    <row r="10" spans="1:9" ht="15.6" customHeight="1" x14ac:dyDescent="0.25">
      <c r="A10" s="126" t="s">
        <v>64</v>
      </c>
      <c r="B10" s="127"/>
      <c r="C10" s="127"/>
      <c r="D10" s="127"/>
      <c r="E10" s="127"/>
      <c r="F10" s="127"/>
      <c r="G10" s="127"/>
      <c r="H10" s="127"/>
      <c r="I10" s="128"/>
    </row>
    <row r="11" spans="1:9" ht="21.6" customHeight="1" x14ac:dyDescent="0.25">
      <c r="A11" s="75">
        <v>1</v>
      </c>
      <c r="B11" s="76" t="s">
        <v>20</v>
      </c>
      <c r="C11" s="75" t="s">
        <v>80</v>
      </c>
      <c r="D11" s="77">
        <v>3</v>
      </c>
      <c r="E11" s="78" t="s">
        <v>111</v>
      </c>
      <c r="F11" s="77"/>
      <c r="G11" s="77">
        <v>160.90700000000001</v>
      </c>
      <c r="H11" s="77"/>
      <c r="I11" s="77">
        <v>130.273</v>
      </c>
    </row>
    <row r="12" spans="1:9" ht="13.8" x14ac:dyDescent="0.25">
      <c r="A12" s="75">
        <v>2</v>
      </c>
      <c r="B12" s="76" t="s">
        <v>65</v>
      </c>
      <c r="C12" s="75" t="s">
        <v>81</v>
      </c>
      <c r="D12" s="77">
        <v>2</v>
      </c>
      <c r="E12" s="78" t="s">
        <v>112</v>
      </c>
      <c r="F12" s="79">
        <v>85.049000000000007</v>
      </c>
      <c r="G12" s="79">
        <v>990.19299999999998</v>
      </c>
      <c r="H12" s="79">
        <v>85.049000000000007</v>
      </c>
      <c r="I12" s="79">
        <v>801.68299999999999</v>
      </c>
    </row>
    <row r="13" spans="1:9" ht="13.8" x14ac:dyDescent="0.25">
      <c r="A13" s="75">
        <v>3</v>
      </c>
      <c r="B13" s="76" t="s">
        <v>82</v>
      </c>
      <c r="C13" s="75" t="s">
        <v>83</v>
      </c>
      <c r="D13" s="77">
        <v>1</v>
      </c>
      <c r="E13" s="78" t="s">
        <v>111</v>
      </c>
      <c r="F13" s="77">
        <v>7.5799999999999999E-4</v>
      </c>
      <c r="G13" s="77">
        <v>1.5204000000000001E-2</v>
      </c>
      <c r="H13" s="77">
        <v>7.5799999999999999E-4</v>
      </c>
      <c r="I13" s="77">
        <v>1.1159000000000001E-2</v>
      </c>
    </row>
    <row r="14" spans="1:9" ht="27.6" x14ac:dyDescent="0.25">
      <c r="A14" s="75">
        <v>4</v>
      </c>
      <c r="B14" s="76" t="s">
        <v>38</v>
      </c>
      <c r="C14" s="75" t="s">
        <v>84</v>
      </c>
      <c r="D14" s="77">
        <v>1</v>
      </c>
      <c r="E14" s="78" t="s">
        <v>111</v>
      </c>
      <c r="F14" s="77">
        <v>3.9199999999999999E-4</v>
      </c>
      <c r="G14" s="77">
        <v>3.1510000000000002E-3</v>
      </c>
      <c r="H14" s="77">
        <v>3.9199999999999999E-4</v>
      </c>
      <c r="I14" s="77">
        <v>7.8299999999999995E-4</v>
      </c>
    </row>
    <row r="15" spans="1:9" ht="16.8" customHeight="1" x14ac:dyDescent="0.25">
      <c r="A15" s="75" t="s">
        <v>85</v>
      </c>
      <c r="B15" s="76" t="s">
        <v>66</v>
      </c>
      <c r="C15" s="75" t="s">
        <v>86</v>
      </c>
      <c r="D15" s="75">
        <v>4</v>
      </c>
      <c r="E15" s="78" t="s">
        <v>115</v>
      </c>
      <c r="F15" s="77">
        <v>59.072000000000003</v>
      </c>
      <c r="G15" s="77">
        <v>1.504</v>
      </c>
      <c r="H15" s="77">
        <v>59.072000000000003</v>
      </c>
      <c r="I15" s="77">
        <v>1.504</v>
      </c>
    </row>
    <row r="16" spans="1:9" ht="27.6" x14ac:dyDescent="0.25">
      <c r="A16" s="75" t="s">
        <v>87</v>
      </c>
      <c r="B16" s="76" t="s">
        <v>88</v>
      </c>
      <c r="C16" s="77" t="s">
        <v>89</v>
      </c>
      <c r="D16" s="77">
        <v>1</v>
      </c>
      <c r="E16" s="78" t="s">
        <v>111</v>
      </c>
      <c r="F16" s="80">
        <v>0</v>
      </c>
      <c r="G16" s="80">
        <v>6.9999999999999999E-6</v>
      </c>
      <c r="H16" s="80">
        <v>0</v>
      </c>
      <c r="I16" s="80">
        <v>1.9999999999999999E-6</v>
      </c>
    </row>
    <row r="17" spans="1:9" ht="27.6" x14ac:dyDescent="0.25">
      <c r="A17" s="75" t="s">
        <v>90</v>
      </c>
      <c r="B17" s="76" t="s">
        <v>39</v>
      </c>
      <c r="C17" s="75" t="s">
        <v>91</v>
      </c>
      <c r="D17" s="77">
        <v>1</v>
      </c>
      <c r="E17" s="78" t="s">
        <v>111</v>
      </c>
      <c r="F17" s="77">
        <v>4.0499999999999998E-4</v>
      </c>
      <c r="G17" s="77">
        <v>3.421E-3</v>
      </c>
      <c r="H17" s="77">
        <v>4.0499999999999998E-4</v>
      </c>
      <c r="I17" s="77">
        <v>1.0529999999999999E-3</v>
      </c>
    </row>
    <row r="18" spans="1:9" ht="27.6" x14ac:dyDescent="0.25">
      <c r="A18" s="75" t="s">
        <v>92</v>
      </c>
      <c r="B18" s="76" t="s">
        <v>16</v>
      </c>
      <c r="C18" s="75" t="s">
        <v>93</v>
      </c>
      <c r="D18" s="77">
        <v>1</v>
      </c>
      <c r="E18" s="78" t="s">
        <v>111</v>
      </c>
      <c r="F18" s="77">
        <v>9.8910000000000005E-3</v>
      </c>
      <c r="G18" s="77">
        <v>7.9380999999999993E-2</v>
      </c>
      <c r="H18" s="77">
        <v>9.8910000000000005E-3</v>
      </c>
      <c r="I18" s="77">
        <v>1.9713999999999999E-2</v>
      </c>
    </row>
    <row r="19" spans="1:9" ht="27.6" x14ac:dyDescent="0.25">
      <c r="A19" s="75" t="s">
        <v>94</v>
      </c>
      <c r="B19" s="76" t="s">
        <v>67</v>
      </c>
      <c r="C19" s="75" t="s">
        <v>95</v>
      </c>
      <c r="D19" s="77">
        <v>3</v>
      </c>
      <c r="E19" s="78" t="s">
        <v>111</v>
      </c>
      <c r="F19" s="77">
        <v>398.827</v>
      </c>
      <c r="G19" s="77">
        <v>3108.0419999999999</v>
      </c>
      <c r="H19" s="77">
        <v>184.74299999999999</v>
      </c>
      <c r="I19" s="79">
        <v>367.97</v>
      </c>
    </row>
    <row r="20" spans="1:9" ht="13.8" x14ac:dyDescent="0.25">
      <c r="A20" s="75" t="s">
        <v>96</v>
      </c>
      <c r="B20" s="76" t="s">
        <v>97</v>
      </c>
      <c r="C20" s="75" t="s">
        <v>98</v>
      </c>
      <c r="D20" s="77">
        <v>2</v>
      </c>
      <c r="E20" s="78" t="s">
        <v>116</v>
      </c>
      <c r="F20" s="77">
        <v>7.0000000000000001E-3</v>
      </c>
      <c r="G20" s="79">
        <v>1E-3</v>
      </c>
      <c r="H20" s="77">
        <v>7.0000000000000001E-3</v>
      </c>
      <c r="I20" s="79">
        <v>1E-3</v>
      </c>
    </row>
    <row r="21" spans="1:9" ht="55.2" x14ac:dyDescent="0.25">
      <c r="A21" s="75" t="s">
        <v>99</v>
      </c>
      <c r="B21" s="76" t="s">
        <v>18</v>
      </c>
      <c r="C21" s="77">
        <v>2902</v>
      </c>
      <c r="D21" s="77">
        <v>3</v>
      </c>
      <c r="E21" s="78" t="s">
        <v>117</v>
      </c>
      <c r="F21" s="77">
        <v>5.032</v>
      </c>
      <c r="G21" s="77">
        <v>39.061</v>
      </c>
      <c r="H21" s="77">
        <v>5.032</v>
      </c>
      <c r="I21" s="77">
        <v>9.9710000000000001</v>
      </c>
    </row>
    <row r="22" spans="1:9" ht="30" x14ac:dyDescent="0.25">
      <c r="A22" s="75" t="s">
        <v>100</v>
      </c>
      <c r="B22" s="76" t="s">
        <v>113</v>
      </c>
      <c r="C22" s="75" t="s">
        <v>101</v>
      </c>
      <c r="D22" s="77">
        <v>4</v>
      </c>
      <c r="E22" s="78" t="s">
        <v>94</v>
      </c>
      <c r="F22" s="77">
        <v>1.0999999999999999E-2</v>
      </c>
      <c r="G22" s="79">
        <v>1.7999999999999999E-2</v>
      </c>
      <c r="H22" s="77">
        <v>1.0999999999999999E-2</v>
      </c>
      <c r="I22" s="79">
        <v>1.7999999999999999E-2</v>
      </c>
    </row>
    <row r="23" spans="1:9" ht="30" x14ac:dyDescent="0.25">
      <c r="A23" s="75" t="s">
        <v>102</v>
      </c>
      <c r="B23" s="76" t="s">
        <v>114</v>
      </c>
      <c r="C23" s="75" t="s">
        <v>103</v>
      </c>
      <c r="D23" s="77">
        <v>4</v>
      </c>
      <c r="E23" s="78" t="s">
        <v>118</v>
      </c>
      <c r="F23" s="77">
        <v>2.149</v>
      </c>
      <c r="G23" s="79">
        <v>0.36499999999999999</v>
      </c>
      <c r="H23" s="77">
        <v>2.149</v>
      </c>
      <c r="I23" s="79">
        <v>0.36499999999999999</v>
      </c>
    </row>
    <row r="24" spans="1:9" ht="41.4" x14ac:dyDescent="0.25">
      <c r="A24" s="75" t="s">
        <v>104</v>
      </c>
      <c r="B24" s="76" t="s">
        <v>19</v>
      </c>
      <c r="C24" s="75" t="s">
        <v>105</v>
      </c>
      <c r="D24" s="77">
        <v>4</v>
      </c>
      <c r="E24" s="78" t="s">
        <v>119</v>
      </c>
      <c r="F24" s="79">
        <v>79.516999999999996</v>
      </c>
      <c r="G24" s="79">
        <v>404.88499999999999</v>
      </c>
      <c r="H24" s="79">
        <v>79.516999999999996</v>
      </c>
      <c r="I24" s="79">
        <v>283.69799999999998</v>
      </c>
    </row>
    <row r="25" spans="1:9" ht="41.4" x14ac:dyDescent="0.25">
      <c r="A25" s="75" t="s">
        <v>106</v>
      </c>
      <c r="B25" s="76" t="s">
        <v>107</v>
      </c>
      <c r="C25" s="75" t="s">
        <v>108</v>
      </c>
      <c r="D25" s="77">
        <v>2</v>
      </c>
      <c r="E25" s="78" t="s">
        <v>120</v>
      </c>
      <c r="F25" s="77">
        <v>4.0000000000000001E-3</v>
      </c>
      <c r="G25" s="79">
        <v>0</v>
      </c>
      <c r="H25" s="77">
        <v>4.0000000000000001E-3</v>
      </c>
      <c r="I25" s="79">
        <v>0</v>
      </c>
    </row>
    <row r="26" spans="1:9" ht="27.6" x14ac:dyDescent="0.25">
      <c r="A26" s="75" t="s">
        <v>109</v>
      </c>
      <c r="B26" s="76" t="s">
        <v>68</v>
      </c>
      <c r="C26" s="75" t="s">
        <v>110</v>
      </c>
      <c r="D26" s="77">
        <v>1</v>
      </c>
      <c r="E26" s="78" t="s">
        <v>120</v>
      </c>
      <c r="F26" s="80">
        <v>1.044E-3</v>
      </c>
      <c r="G26" s="80">
        <v>3.0800000000000001E-4</v>
      </c>
      <c r="H26" s="80">
        <v>1.044E-3</v>
      </c>
      <c r="I26" s="80">
        <v>3.0800000000000001E-4</v>
      </c>
    </row>
    <row r="27" spans="1:9" ht="15.6" x14ac:dyDescent="0.25">
      <c r="A27" s="59"/>
      <c r="B27" s="60"/>
      <c r="C27" s="59"/>
      <c r="D27" s="59"/>
      <c r="E27" s="72"/>
      <c r="F27" s="73">
        <f>SUM(F12:F26)</f>
        <v>629.68048999999996</v>
      </c>
      <c r="G27" s="73">
        <f>SUM(G11:G26)</f>
        <v>4705.077471999999</v>
      </c>
      <c r="H27" s="74">
        <f>SUM(H12:H26)</f>
        <v>415.59649000000002</v>
      </c>
      <c r="I27" s="73">
        <f>SUM(I11:I26)</f>
        <v>1595.5160189999999</v>
      </c>
    </row>
    <row r="28" spans="1:9" ht="15.6" x14ac:dyDescent="0.25">
      <c r="A28" s="59"/>
      <c r="B28" s="60"/>
      <c r="C28" s="59"/>
      <c r="D28" s="59"/>
      <c r="E28" s="62"/>
      <c r="F28" s="70"/>
      <c r="G28" s="70"/>
      <c r="H28" s="71"/>
      <c r="I28" s="70"/>
    </row>
    <row r="29" spans="1:9" ht="15.6" x14ac:dyDescent="0.25">
      <c r="A29" s="59"/>
      <c r="B29" s="60"/>
      <c r="C29" s="59"/>
      <c r="D29" s="59"/>
      <c r="E29" s="62"/>
      <c r="F29" s="70"/>
      <c r="G29" s="70"/>
      <c r="H29" s="71"/>
      <c r="I29" s="70"/>
    </row>
    <row r="30" spans="1:9" ht="15.6" x14ac:dyDescent="0.25">
      <c r="A30" s="63" t="s">
        <v>69</v>
      </c>
      <c r="B30" s="60"/>
      <c r="C30" s="59"/>
      <c r="D30" s="59"/>
      <c r="E30" s="62" t="s">
        <v>70</v>
      </c>
      <c r="F30" s="62" t="s">
        <v>70</v>
      </c>
      <c r="G30" s="65">
        <f>G13+G14+G16+G17+G18+G26</f>
        <v>0.10147199999999999</v>
      </c>
      <c r="H30" s="62" t="s">
        <v>70</v>
      </c>
      <c r="I30" s="65">
        <f>I13+I14+I16+I17+I18+I26</f>
        <v>3.3019000000000007E-2</v>
      </c>
    </row>
    <row r="31" spans="1:9" ht="15.6" x14ac:dyDescent="0.25">
      <c r="A31" s="63" t="s">
        <v>71</v>
      </c>
      <c r="B31" s="60"/>
      <c r="C31" s="59"/>
      <c r="D31" s="59"/>
      <c r="E31" s="62" t="s">
        <v>70</v>
      </c>
      <c r="F31" s="62" t="s">
        <v>70</v>
      </c>
      <c r="G31" s="62">
        <f>G12+G20+G25</f>
        <v>990.19399999999996</v>
      </c>
      <c r="H31" s="62" t="s">
        <v>70</v>
      </c>
      <c r="I31" s="62">
        <f>I12+I20+I25</f>
        <v>801.68399999999997</v>
      </c>
    </row>
    <row r="32" spans="1:9" ht="15.6" x14ac:dyDescent="0.25">
      <c r="A32" s="63" t="s">
        <v>72</v>
      </c>
      <c r="B32" s="60"/>
      <c r="C32" s="59"/>
      <c r="D32" s="59"/>
      <c r="E32" s="62" t="s">
        <v>70</v>
      </c>
      <c r="F32" s="62" t="s">
        <v>70</v>
      </c>
      <c r="G32" s="61">
        <f>G11+G19+G21</f>
        <v>3308.01</v>
      </c>
      <c r="H32" s="62" t="s">
        <v>70</v>
      </c>
      <c r="I32" s="62">
        <f>I11+I19+I21</f>
        <v>508.21400000000006</v>
      </c>
    </row>
    <row r="33" spans="1:9" ht="15.6" x14ac:dyDescent="0.25">
      <c r="A33" s="63" t="s">
        <v>73</v>
      </c>
      <c r="B33" s="60"/>
      <c r="C33" s="59"/>
      <c r="D33" s="59"/>
      <c r="E33" s="62" t="s">
        <v>70</v>
      </c>
      <c r="F33" s="62" t="s">
        <v>70</v>
      </c>
      <c r="G33" s="62">
        <f>G15+G22+G23+G24</f>
        <v>406.77199999999999</v>
      </c>
      <c r="H33" s="62" t="s">
        <v>70</v>
      </c>
      <c r="I33" s="62">
        <f>I15+I22+I23+I24</f>
        <v>285.58499999999998</v>
      </c>
    </row>
    <row r="34" spans="1:9" ht="15.6" x14ac:dyDescent="0.25">
      <c r="A34" s="63" t="s">
        <v>74</v>
      </c>
      <c r="B34" s="60"/>
      <c r="C34" s="59"/>
      <c r="D34" s="64"/>
      <c r="E34" s="62" t="s">
        <v>70</v>
      </c>
      <c r="F34" s="62" t="s">
        <v>70</v>
      </c>
      <c r="G34" s="62"/>
      <c r="H34" s="62" t="s">
        <v>70</v>
      </c>
      <c r="I34" s="62"/>
    </row>
    <row r="35" spans="1:9" ht="15.6" x14ac:dyDescent="0.25">
      <c r="A35" s="63" t="s">
        <v>75</v>
      </c>
      <c r="B35" s="60"/>
      <c r="C35" s="59"/>
      <c r="D35" s="59"/>
      <c r="E35" s="62" t="s">
        <v>70</v>
      </c>
      <c r="F35" s="62" t="s">
        <v>70</v>
      </c>
      <c r="G35" s="65">
        <f>SUM(G11:G26)</f>
        <v>4705.077471999999</v>
      </c>
      <c r="H35" s="62" t="s">
        <v>70</v>
      </c>
      <c r="I35" s="65">
        <f>SUM(I11:I26)</f>
        <v>1595.5160189999999</v>
      </c>
    </row>
    <row r="36" spans="1:9" ht="15.6" x14ac:dyDescent="0.25">
      <c r="A36" s="129" t="s">
        <v>76</v>
      </c>
      <c r="B36" s="129"/>
      <c r="C36" s="129"/>
      <c r="D36" s="129"/>
      <c r="E36" s="129"/>
      <c r="F36" s="129"/>
      <c r="G36" s="129"/>
    </row>
    <row r="37" spans="1:9" ht="15.6" x14ac:dyDescent="0.25">
      <c r="A37" s="63" t="s">
        <v>69</v>
      </c>
      <c r="B37" s="59"/>
      <c r="C37" s="59"/>
      <c r="D37" s="59"/>
      <c r="E37" s="59"/>
      <c r="F37" s="59"/>
      <c r="G37" s="59"/>
      <c r="H37" s="59"/>
      <c r="I37" s="59"/>
    </row>
    <row r="38" spans="1:9" ht="15.6" x14ac:dyDescent="0.25">
      <c r="A38" s="63" t="s">
        <v>71</v>
      </c>
      <c r="B38" s="59"/>
      <c r="C38" s="59"/>
      <c r="D38" s="59"/>
      <c r="E38" s="62" t="s">
        <v>70</v>
      </c>
      <c r="F38" s="62" t="s">
        <v>70</v>
      </c>
      <c r="G38" s="59"/>
      <c r="H38" s="62" t="s">
        <v>70</v>
      </c>
      <c r="I38" s="59"/>
    </row>
    <row r="39" spans="1:9" ht="15.6" x14ac:dyDescent="0.25">
      <c r="A39" s="63" t="s">
        <v>72</v>
      </c>
      <c r="B39" s="59"/>
      <c r="C39" s="59"/>
      <c r="D39" s="59"/>
      <c r="E39" s="62" t="s">
        <v>70</v>
      </c>
      <c r="F39" s="62" t="s">
        <v>70</v>
      </c>
      <c r="G39" s="59"/>
      <c r="H39" s="62" t="s">
        <v>70</v>
      </c>
      <c r="I39" s="59"/>
    </row>
    <row r="40" spans="1:9" ht="15.6" x14ac:dyDescent="0.25">
      <c r="A40" s="63" t="s">
        <v>73</v>
      </c>
      <c r="B40" s="59"/>
      <c r="C40" s="59"/>
      <c r="D40" s="59"/>
      <c r="E40" s="62" t="s">
        <v>70</v>
      </c>
      <c r="F40" s="62" t="s">
        <v>70</v>
      </c>
      <c r="G40" s="59"/>
      <c r="H40" s="62" t="s">
        <v>70</v>
      </c>
      <c r="I40" s="59"/>
    </row>
    <row r="41" spans="1:9" ht="15.6" x14ac:dyDescent="0.25">
      <c r="A41" s="63" t="s">
        <v>74</v>
      </c>
      <c r="B41" s="59"/>
      <c r="C41" s="59"/>
      <c r="D41" s="59"/>
      <c r="E41" s="62" t="s">
        <v>70</v>
      </c>
      <c r="F41" s="62" t="s">
        <v>70</v>
      </c>
      <c r="G41" s="59"/>
      <c r="H41" s="62" t="s">
        <v>70</v>
      </c>
      <c r="I41" s="59"/>
    </row>
    <row r="42" spans="1:9" ht="15.6" x14ac:dyDescent="0.25">
      <c r="A42" s="63" t="s">
        <v>75</v>
      </c>
      <c r="B42" s="59"/>
      <c r="C42" s="59"/>
      <c r="D42" s="59"/>
      <c r="E42" s="62" t="s">
        <v>70</v>
      </c>
      <c r="F42" s="62" t="s">
        <v>70</v>
      </c>
      <c r="G42" s="59"/>
      <c r="H42" s="62" t="s">
        <v>70</v>
      </c>
      <c r="I42" s="59"/>
    </row>
    <row r="46" spans="1:9" x14ac:dyDescent="0.25">
      <c r="E46" s="66"/>
      <c r="F46" s="66"/>
      <c r="G46" s="66"/>
      <c r="H46" s="66"/>
      <c r="I46" s="66"/>
    </row>
    <row r="48" spans="1:9" x14ac:dyDescent="0.25">
      <c r="E48" s="66"/>
      <c r="F48" s="66"/>
      <c r="G48" s="66"/>
      <c r="H48" s="66"/>
      <c r="I48" s="66"/>
    </row>
  </sheetData>
  <mergeCells count="10">
    <mergeCell ref="A8:I8"/>
    <mergeCell ref="A9:I9"/>
    <mergeCell ref="A10:I10"/>
    <mergeCell ref="A36:G36"/>
    <mergeCell ref="A1:I1"/>
    <mergeCell ref="A4:D5"/>
    <mergeCell ref="E4:E6"/>
    <mergeCell ref="F4:I4"/>
    <mergeCell ref="F5:G5"/>
    <mergeCell ref="H5:I5"/>
  </mergeCells>
  <conditionalFormatting sqref="E4 A4:D7 E7 F4:G7 H5:I7 A8:A10 A11:I42">
    <cfRule type="cellIs" dxfId="2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" footer="0"/>
  <pageSetup paperSize="9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7" zoomScaleNormal="100" zoomScaleSheetLayoutView="110" workbookViewId="0">
      <selection activeCell="D41" sqref="D41"/>
    </sheetView>
  </sheetViews>
  <sheetFormatPr defaultRowHeight="14.4" x14ac:dyDescent="0.3"/>
  <cols>
    <col min="1" max="1" width="7.109375" customWidth="1"/>
    <col min="2" max="2" width="10.5546875" customWidth="1"/>
    <col min="3" max="3" width="5.109375" customWidth="1"/>
    <col min="4" max="4" width="30.21875" customWidth="1"/>
    <col min="5" max="5" width="13.44140625" customWidth="1"/>
    <col min="13" max="13" width="9.88671875" customWidth="1"/>
  </cols>
  <sheetData>
    <row r="1" spans="1:13" ht="17.399999999999999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1.4" customHeight="1" x14ac:dyDescent="0.3">
      <c r="A2" s="1"/>
    </row>
    <row r="3" spans="1:13" ht="18" x14ac:dyDescent="0.3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7.8" customHeight="1" x14ac:dyDescent="0.3">
      <c r="A4" s="2"/>
    </row>
    <row r="5" spans="1:13" ht="15.6" x14ac:dyDescent="0.3">
      <c r="L5" s="100" t="s">
        <v>2</v>
      </c>
      <c r="M5" s="100"/>
    </row>
    <row r="6" spans="1:13" ht="18.600000000000001" customHeight="1" x14ac:dyDescent="0.3">
      <c r="A6" s="101" t="s">
        <v>3</v>
      </c>
      <c r="B6" s="101" t="s">
        <v>12</v>
      </c>
      <c r="C6" s="101" t="s">
        <v>4</v>
      </c>
      <c r="D6" s="101"/>
      <c r="E6" s="101" t="s">
        <v>25</v>
      </c>
      <c r="F6" s="101"/>
      <c r="G6" s="101" t="s">
        <v>5</v>
      </c>
      <c r="H6" s="101"/>
      <c r="I6" s="101"/>
      <c r="J6" s="101"/>
      <c r="K6" s="101"/>
      <c r="L6" s="101"/>
      <c r="M6" s="101" t="s">
        <v>6</v>
      </c>
    </row>
    <row r="7" spans="1:13" ht="31.2" customHeight="1" x14ac:dyDescent="0.3">
      <c r="A7" s="101"/>
      <c r="B7" s="101"/>
      <c r="C7" s="101"/>
      <c r="D7" s="101"/>
      <c r="E7" s="101"/>
      <c r="F7" s="101"/>
      <c r="G7" s="101" t="s">
        <v>27</v>
      </c>
      <c r="H7" s="101"/>
      <c r="I7" s="101"/>
      <c r="J7" s="101" t="s">
        <v>28</v>
      </c>
      <c r="K7" s="101"/>
      <c r="L7" s="101"/>
      <c r="M7" s="101"/>
    </row>
    <row r="8" spans="1:13" ht="23.4" x14ac:dyDescent="0.3">
      <c r="A8" s="101"/>
      <c r="B8" s="101"/>
      <c r="C8" s="6" t="s">
        <v>7</v>
      </c>
      <c r="D8" s="6" t="s">
        <v>13</v>
      </c>
      <c r="E8" s="6" t="s">
        <v>8</v>
      </c>
      <c r="F8" s="26" t="s">
        <v>9</v>
      </c>
      <c r="G8" s="6" t="s">
        <v>26</v>
      </c>
      <c r="H8" s="6" t="s">
        <v>10</v>
      </c>
      <c r="I8" s="6" t="s">
        <v>11</v>
      </c>
      <c r="J8" s="6" t="s">
        <v>26</v>
      </c>
      <c r="K8" s="6" t="s">
        <v>10</v>
      </c>
      <c r="L8" s="6" t="s">
        <v>11</v>
      </c>
      <c r="M8" s="101"/>
    </row>
    <row r="9" spans="1:13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15.6" x14ac:dyDescent="0.3">
      <c r="A10" s="105" t="s">
        <v>14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30" customHeight="1" x14ac:dyDescent="0.3">
      <c r="A11" s="147" t="s">
        <v>29</v>
      </c>
      <c r="B11" s="149" t="s">
        <v>30</v>
      </c>
      <c r="C11" s="18">
        <v>301</v>
      </c>
      <c r="D11" s="25" t="s">
        <v>15</v>
      </c>
      <c r="E11" s="19"/>
      <c r="F11" s="19"/>
      <c r="G11" s="20">
        <v>300</v>
      </c>
      <c r="H11" s="20"/>
      <c r="I11" s="20" t="s">
        <v>33</v>
      </c>
      <c r="J11" s="20">
        <v>300</v>
      </c>
      <c r="K11" s="20"/>
      <c r="L11" s="20" t="s">
        <v>33</v>
      </c>
      <c r="M11" s="20">
        <v>6</v>
      </c>
    </row>
    <row r="12" spans="1:13" ht="30" customHeight="1" x14ac:dyDescent="0.3">
      <c r="A12" s="148"/>
      <c r="B12" s="150"/>
      <c r="C12" s="18">
        <v>337</v>
      </c>
      <c r="D12" s="25" t="s">
        <v>19</v>
      </c>
      <c r="E12" s="19"/>
      <c r="F12" s="19"/>
      <c r="G12" s="20">
        <v>300</v>
      </c>
      <c r="H12" s="20"/>
      <c r="I12" s="20" t="s">
        <v>33</v>
      </c>
      <c r="J12" s="20">
        <v>300</v>
      </c>
      <c r="K12" s="20"/>
      <c r="L12" s="20" t="s">
        <v>33</v>
      </c>
      <c r="M12" s="20">
        <v>6</v>
      </c>
    </row>
    <row r="13" spans="1:13" ht="21" customHeight="1" x14ac:dyDescent="0.3">
      <c r="A13" s="147" t="s">
        <v>31</v>
      </c>
      <c r="B13" s="149" t="s">
        <v>32</v>
      </c>
      <c r="C13" s="18">
        <v>301</v>
      </c>
      <c r="D13" s="25" t="s">
        <v>15</v>
      </c>
      <c r="E13" s="19"/>
      <c r="F13" s="19"/>
      <c r="G13" s="20">
        <v>350</v>
      </c>
      <c r="H13" s="20"/>
      <c r="I13" s="20" t="s">
        <v>33</v>
      </c>
      <c r="J13" s="20">
        <v>350</v>
      </c>
      <c r="K13" s="20"/>
      <c r="L13" s="20" t="s">
        <v>33</v>
      </c>
      <c r="M13" s="20">
        <v>6</v>
      </c>
    </row>
    <row r="14" spans="1:13" ht="21" customHeight="1" x14ac:dyDescent="0.3">
      <c r="A14" s="151"/>
      <c r="B14" s="152"/>
      <c r="C14" s="18">
        <v>184</v>
      </c>
      <c r="D14" s="25" t="s">
        <v>16</v>
      </c>
      <c r="E14" s="19"/>
      <c r="F14" s="19"/>
      <c r="G14" s="20"/>
      <c r="H14" s="20"/>
      <c r="I14" s="20">
        <v>1.2574999999999999E-2</v>
      </c>
      <c r="J14" s="20"/>
      <c r="K14" s="20"/>
      <c r="L14" s="20">
        <v>3.1440000000000001E-3</v>
      </c>
      <c r="M14" s="20"/>
    </row>
    <row r="15" spans="1:13" ht="21" customHeight="1" x14ac:dyDescent="0.3">
      <c r="A15" s="151"/>
      <c r="B15" s="152"/>
      <c r="C15" s="18">
        <v>330</v>
      </c>
      <c r="D15" s="25" t="s">
        <v>17</v>
      </c>
      <c r="E15" s="19"/>
      <c r="F15" s="19"/>
      <c r="G15" s="20">
        <v>3570</v>
      </c>
      <c r="H15" s="20"/>
      <c r="I15" s="20">
        <v>492.34800000000001</v>
      </c>
      <c r="J15" s="20"/>
      <c r="K15" s="20"/>
      <c r="L15" s="20">
        <v>58.682000000000002</v>
      </c>
      <c r="M15" s="20"/>
    </row>
    <row r="16" spans="1:13" ht="21" customHeight="1" x14ac:dyDescent="0.3">
      <c r="A16" s="151"/>
      <c r="B16" s="152"/>
      <c r="C16" s="18">
        <v>2902</v>
      </c>
      <c r="D16" s="25" t="s">
        <v>18</v>
      </c>
      <c r="E16" s="19"/>
      <c r="F16" s="19"/>
      <c r="G16" s="20">
        <v>40</v>
      </c>
      <c r="H16" s="20"/>
      <c r="I16" s="20">
        <v>5.6749999999999998</v>
      </c>
      <c r="J16" s="20">
        <v>40</v>
      </c>
      <c r="K16" s="20"/>
      <c r="L16" s="20">
        <v>1.419</v>
      </c>
      <c r="M16" s="20"/>
    </row>
    <row r="17" spans="1:13" ht="21" customHeight="1" x14ac:dyDescent="0.3">
      <c r="A17" s="148"/>
      <c r="B17" s="150"/>
      <c r="C17" s="18">
        <v>337</v>
      </c>
      <c r="D17" s="25" t="s">
        <v>19</v>
      </c>
      <c r="E17" s="19"/>
      <c r="F17" s="19"/>
      <c r="G17" s="20">
        <v>300</v>
      </c>
      <c r="H17" s="20"/>
      <c r="I17" s="20" t="s">
        <v>33</v>
      </c>
      <c r="J17" s="20">
        <v>300</v>
      </c>
      <c r="K17" s="20"/>
      <c r="L17" s="20" t="s">
        <v>33</v>
      </c>
      <c r="M17" s="20">
        <v>6</v>
      </c>
    </row>
    <row r="18" spans="1:13" ht="21" customHeight="1" x14ac:dyDescent="0.3">
      <c r="A18" s="133" t="s">
        <v>34</v>
      </c>
      <c r="B18" s="136" t="s">
        <v>35</v>
      </c>
      <c r="C18" s="21">
        <v>304</v>
      </c>
      <c r="D18" s="24" t="s">
        <v>20</v>
      </c>
      <c r="E18" s="21" t="s">
        <v>21</v>
      </c>
      <c r="F18" s="22"/>
      <c r="G18" s="23"/>
      <c r="H18" s="23"/>
      <c r="I18" s="23">
        <v>57.406999999999996</v>
      </c>
      <c r="J18" s="23"/>
      <c r="K18" s="23"/>
      <c r="L18" s="23">
        <v>57.406999999999996</v>
      </c>
      <c r="M18" s="23">
        <v>6</v>
      </c>
    </row>
    <row r="19" spans="1:13" ht="21" customHeight="1" x14ac:dyDescent="0.3">
      <c r="A19" s="134"/>
      <c r="B19" s="137"/>
      <c r="C19" s="21">
        <v>301</v>
      </c>
      <c r="D19" s="24" t="s">
        <v>15</v>
      </c>
      <c r="E19" s="21" t="s">
        <v>21</v>
      </c>
      <c r="F19" s="22"/>
      <c r="G19" s="23">
        <v>300</v>
      </c>
      <c r="H19" s="23"/>
      <c r="I19" s="23">
        <v>353.27199999999999</v>
      </c>
      <c r="J19" s="23">
        <v>300</v>
      </c>
      <c r="K19" s="23"/>
      <c r="L19" s="23">
        <v>353.27199999999999</v>
      </c>
      <c r="M19" s="23">
        <v>6</v>
      </c>
    </row>
    <row r="20" spans="1:13" ht="21" customHeight="1" x14ac:dyDescent="0.3">
      <c r="A20" s="134"/>
      <c r="B20" s="137"/>
      <c r="C20" s="21">
        <v>703</v>
      </c>
      <c r="D20" s="24" t="s">
        <v>22</v>
      </c>
      <c r="E20" s="21"/>
      <c r="F20" s="22"/>
      <c r="G20" s="23"/>
      <c r="H20" s="23"/>
      <c r="I20" s="23">
        <v>4.6389999999999999E-3</v>
      </c>
      <c r="J20" s="23"/>
      <c r="K20" s="23"/>
      <c r="L20" s="23">
        <v>4.6389999999999999E-3</v>
      </c>
      <c r="M20" s="23"/>
    </row>
    <row r="21" spans="1:13" ht="21" customHeight="1" x14ac:dyDescent="0.3">
      <c r="A21" s="135"/>
      <c r="B21" s="138"/>
      <c r="C21" s="21">
        <v>337</v>
      </c>
      <c r="D21" s="24" t="s">
        <v>19</v>
      </c>
      <c r="E21" s="21" t="s">
        <v>21</v>
      </c>
      <c r="F21" s="22"/>
      <c r="G21" s="23">
        <v>300</v>
      </c>
      <c r="H21" s="23"/>
      <c r="I21" s="23">
        <v>115.093</v>
      </c>
      <c r="J21" s="23">
        <v>300</v>
      </c>
      <c r="K21" s="23"/>
      <c r="L21" s="23">
        <v>115.093</v>
      </c>
      <c r="M21" s="23">
        <v>6</v>
      </c>
    </row>
    <row r="22" spans="1:13" ht="21" customHeight="1" x14ac:dyDescent="0.3">
      <c r="A22" s="145" t="s">
        <v>36</v>
      </c>
      <c r="B22" s="146" t="s">
        <v>37</v>
      </c>
      <c r="C22" s="21">
        <v>304</v>
      </c>
      <c r="D22" s="24" t="s">
        <v>20</v>
      </c>
      <c r="E22" s="21" t="s">
        <v>21</v>
      </c>
      <c r="F22" s="22"/>
      <c r="G22" s="23"/>
      <c r="H22" s="23"/>
      <c r="I22" s="23">
        <v>17.149000000000001</v>
      </c>
      <c r="J22" s="23"/>
      <c r="K22" s="23"/>
      <c r="L22" s="23" t="s">
        <v>33</v>
      </c>
      <c r="M22" s="23"/>
    </row>
    <row r="23" spans="1:13" ht="21" customHeight="1" x14ac:dyDescent="0.3">
      <c r="A23" s="145"/>
      <c r="B23" s="146"/>
      <c r="C23" s="21">
        <v>301</v>
      </c>
      <c r="D23" s="24" t="s">
        <v>15</v>
      </c>
      <c r="E23" s="21" t="s">
        <v>21</v>
      </c>
      <c r="F23" s="22"/>
      <c r="G23" s="23">
        <v>350</v>
      </c>
      <c r="H23" s="23"/>
      <c r="I23" s="23">
        <v>105.53100000000001</v>
      </c>
      <c r="J23" s="23">
        <v>350</v>
      </c>
      <c r="K23" s="23"/>
      <c r="L23" s="23" t="s">
        <v>33</v>
      </c>
      <c r="M23" s="23">
        <v>6</v>
      </c>
    </row>
    <row r="24" spans="1:13" ht="21" customHeight="1" x14ac:dyDescent="0.3">
      <c r="A24" s="145"/>
      <c r="B24" s="146"/>
      <c r="C24" s="21">
        <v>703</v>
      </c>
      <c r="D24" s="24" t="s">
        <v>22</v>
      </c>
      <c r="E24" s="21"/>
      <c r="F24" s="22"/>
      <c r="G24" s="23"/>
      <c r="H24" s="23"/>
      <c r="I24" s="23">
        <v>2.1489999999999999E-3</v>
      </c>
      <c r="J24" s="23"/>
      <c r="K24" s="23"/>
      <c r="L24" s="23" t="s">
        <v>33</v>
      </c>
      <c r="M24" s="23"/>
    </row>
    <row r="25" spans="1:13" ht="11.4" customHeight="1" x14ac:dyDescent="0.3">
      <c r="A25" s="31"/>
      <c r="B25" s="32"/>
      <c r="C25" s="32"/>
      <c r="D25" s="37"/>
      <c r="E25" s="32"/>
      <c r="F25" s="38"/>
      <c r="G25" s="39"/>
      <c r="H25" s="39"/>
      <c r="I25" s="39"/>
      <c r="J25" s="39"/>
      <c r="K25" s="39"/>
      <c r="L25" s="39"/>
      <c r="M25" s="39"/>
    </row>
    <row r="26" spans="1:13" ht="15" customHeight="1" x14ac:dyDescent="0.3">
      <c r="A26" s="41"/>
      <c r="B26" s="42"/>
      <c r="C26" s="42"/>
      <c r="D26" s="42"/>
      <c r="E26" s="42"/>
      <c r="F26" s="42"/>
      <c r="G26" s="43"/>
      <c r="H26" s="43"/>
      <c r="I26" s="43"/>
      <c r="J26" s="43"/>
      <c r="K26" s="153" t="s">
        <v>23</v>
      </c>
      <c r="L26" s="153"/>
      <c r="M26" s="153"/>
    </row>
    <row r="27" spans="1:13" ht="15.6" customHeight="1" x14ac:dyDescent="0.3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  <c r="L27" s="9">
        <v>12</v>
      </c>
      <c r="M27" s="9">
        <v>13</v>
      </c>
    </row>
    <row r="28" spans="1:13" ht="21" customHeight="1" x14ac:dyDescent="0.3">
      <c r="A28" s="145" t="s">
        <v>36</v>
      </c>
      <c r="B28" s="146" t="s">
        <v>37</v>
      </c>
      <c r="C28" s="85">
        <v>124</v>
      </c>
      <c r="D28" s="24" t="s">
        <v>38</v>
      </c>
      <c r="E28" s="86"/>
      <c r="F28" s="22"/>
      <c r="G28" s="23"/>
      <c r="H28" s="23"/>
      <c r="I28" s="23">
        <v>1.3259999999999999E-3</v>
      </c>
      <c r="J28" s="23"/>
      <c r="K28" s="23"/>
      <c r="L28" s="23" t="s">
        <v>33</v>
      </c>
      <c r="M28" s="23"/>
    </row>
    <row r="29" spans="1:13" ht="21" customHeight="1" x14ac:dyDescent="0.3">
      <c r="A29" s="145"/>
      <c r="B29" s="146"/>
      <c r="C29" s="87">
        <v>183</v>
      </c>
      <c r="D29" s="88" t="s">
        <v>39</v>
      </c>
      <c r="E29" s="86"/>
      <c r="F29" s="22"/>
      <c r="G29" s="23"/>
      <c r="H29" s="23"/>
      <c r="I29" s="23">
        <v>1.3259999999999999E-3</v>
      </c>
      <c r="J29" s="23"/>
      <c r="K29" s="23"/>
      <c r="L29" s="23" t="s">
        <v>33</v>
      </c>
      <c r="M29" s="23"/>
    </row>
    <row r="30" spans="1:13" ht="21" customHeight="1" x14ac:dyDescent="0.3">
      <c r="A30" s="145"/>
      <c r="B30" s="146"/>
      <c r="C30" s="21">
        <v>184</v>
      </c>
      <c r="D30" s="24" t="s">
        <v>16</v>
      </c>
      <c r="E30" s="86"/>
      <c r="F30" s="22"/>
      <c r="G30" s="23"/>
      <c r="H30" s="23"/>
      <c r="I30" s="23">
        <v>3.3403000000000002E-2</v>
      </c>
      <c r="J30" s="23"/>
      <c r="K30" s="23"/>
      <c r="L30" s="23">
        <v>8.2850000000000007E-3</v>
      </c>
      <c r="M30" s="23"/>
    </row>
    <row r="31" spans="1:13" ht="21" customHeight="1" x14ac:dyDescent="0.3">
      <c r="A31" s="145"/>
      <c r="B31" s="146"/>
      <c r="C31" s="21">
        <v>330</v>
      </c>
      <c r="D31" s="24" t="s">
        <v>17</v>
      </c>
      <c r="E31" s="21" t="s">
        <v>21</v>
      </c>
      <c r="F31" s="22"/>
      <c r="G31" s="23">
        <v>3570</v>
      </c>
      <c r="H31" s="23"/>
      <c r="I31" s="23">
        <v>1307.847</v>
      </c>
      <c r="J31" s="23"/>
      <c r="K31" s="23"/>
      <c r="L31" s="23">
        <v>154.64400000000001</v>
      </c>
      <c r="M31" s="23"/>
    </row>
    <row r="32" spans="1:13" ht="21" customHeight="1" x14ac:dyDescent="0.3">
      <c r="A32" s="145"/>
      <c r="B32" s="146"/>
      <c r="C32" s="21">
        <v>2902</v>
      </c>
      <c r="D32" s="24" t="s">
        <v>18</v>
      </c>
      <c r="E32" s="86"/>
      <c r="F32" s="22"/>
      <c r="G32" s="23">
        <v>40</v>
      </c>
      <c r="H32" s="23"/>
      <c r="I32" s="23">
        <v>15.076000000000001</v>
      </c>
      <c r="J32" s="23">
        <v>40</v>
      </c>
      <c r="K32" s="23"/>
      <c r="L32" s="23">
        <v>3.7389999999999999</v>
      </c>
      <c r="M32" s="23"/>
    </row>
    <row r="33" spans="1:13" ht="21" customHeight="1" x14ac:dyDescent="0.3">
      <c r="A33" s="145"/>
      <c r="B33" s="146"/>
      <c r="C33" s="21">
        <v>337</v>
      </c>
      <c r="D33" s="24" t="s">
        <v>19</v>
      </c>
      <c r="E33" s="21" t="s">
        <v>21</v>
      </c>
      <c r="F33" s="22"/>
      <c r="G33" s="23">
        <v>300</v>
      </c>
      <c r="H33" s="23"/>
      <c r="I33" s="23">
        <v>68.635999999999996</v>
      </c>
      <c r="J33" s="23">
        <v>300</v>
      </c>
      <c r="K33" s="23"/>
      <c r="L33" s="23" t="s">
        <v>33</v>
      </c>
      <c r="M33" s="23">
        <v>6</v>
      </c>
    </row>
    <row r="34" spans="1:13" ht="21" customHeight="1" x14ac:dyDescent="0.3">
      <c r="A34" s="139" t="s">
        <v>40</v>
      </c>
      <c r="B34" s="142" t="s">
        <v>41</v>
      </c>
      <c r="C34" s="81">
        <v>304</v>
      </c>
      <c r="D34" s="82" t="s">
        <v>20</v>
      </c>
      <c r="E34" s="81" t="s">
        <v>21</v>
      </c>
      <c r="F34" s="83"/>
      <c r="G34" s="84"/>
      <c r="H34" s="84"/>
      <c r="I34" s="84">
        <v>57.406999999999996</v>
      </c>
      <c r="J34" s="84"/>
      <c r="K34" s="84"/>
      <c r="L34" s="84">
        <v>57.406999999999996</v>
      </c>
      <c r="M34" s="84"/>
    </row>
    <row r="35" spans="1:13" ht="21" customHeight="1" x14ac:dyDescent="0.3">
      <c r="A35" s="140"/>
      <c r="B35" s="143"/>
      <c r="C35" s="81">
        <v>301</v>
      </c>
      <c r="D35" s="82" t="s">
        <v>15</v>
      </c>
      <c r="E35" s="81" t="s">
        <v>21</v>
      </c>
      <c r="F35" s="83"/>
      <c r="G35" s="84">
        <v>300</v>
      </c>
      <c r="H35" s="84"/>
      <c r="I35" s="84">
        <v>353.27199999999999</v>
      </c>
      <c r="J35" s="84">
        <v>300</v>
      </c>
      <c r="K35" s="84"/>
      <c r="L35" s="84">
        <v>353.27199999999999</v>
      </c>
      <c r="M35" s="84">
        <v>6</v>
      </c>
    </row>
    <row r="36" spans="1:13" ht="21" customHeight="1" x14ac:dyDescent="0.3">
      <c r="A36" s="140"/>
      <c r="B36" s="143"/>
      <c r="C36" s="81">
        <v>703</v>
      </c>
      <c r="D36" s="82" t="s">
        <v>22</v>
      </c>
      <c r="E36" s="81"/>
      <c r="F36" s="83"/>
      <c r="G36" s="84"/>
      <c r="H36" s="84"/>
      <c r="I36" s="84">
        <v>4.6389999999999999E-3</v>
      </c>
      <c r="J36" s="84"/>
      <c r="K36" s="84"/>
      <c r="L36" s="84">
        <v>4.6389999999999999E-3</v>
      </c>
      <c r="M36" s="84"/>
    </row>
    <row r="37" spans="1:13" ht="21" customHeight="1" x14ac:dyDescent="0.3">
      <c r="A37" s="141"/>
      <c r="B37" s="144"/>
      <c r="C37" s="81">
        <v>337</v>
      </c>
      <c r="D37" s="82" t="s">
        <v>19</v>
      </c>
      <c r="E37" s="81" t="s">
        <v>21</v>
      </c>
      <c r="F37" s="83"/>
      <c r="G37" s="84">
        <v>300</v>
      </c>
      <c r="H37" s="84"/>
      <c r="I37" s="84">
        <v>115.093</v>
      </c>
      <c r="J37" s="84">
        <v>300</v>
      </c>
      <c r="K37" s="84"/>
      <c r="L37" s="84">
        <v>115.093</v>
      </c>
      <c r="M37" s="84">
        <v>6</v>
      </c>
    </row>
    <row r="38" spans="1:13" ht="21" customHeight="1" x14ac:dyDescent="0.3">
      <c r="A38" s="139" t="s">
        <v>42</v>
      </c>
      <c r="B38" s="142" t="s">
        <v>43</v>
      </c>
      <c r="C38" s="81">
        <v>304</v>
      </c>
      <c r="D38" s="82" t="s">
        <v>20</v>
      </c>
      <c r="E38" s="81" t="s">
        <v>21</v>
      </c>
      <c r="F38" s="83"/>
      <c r="G38" s="84"/>
      <c r="H38" s="84"/>
      <c r="I38" s="84">
        <v>17.149000000000001</v>
      </c>
      <c r="J38" s="84"/>
      <c r="K38" s="84"/>
      <c r="L38" s="84" t="s">
        <v>33</v>
      </c>
      <c r="M38" s="84"/>
    </row>
    <row r="39" spans="1:13" ht="21" customHeight="1" x14ac:dyDescent="0.3">
      <c r="A39" s="140"/>
      <c r="B39" s="143"/>
      <c r="C39" s="81">
        <v>301</v>
      </c>
      <c r="D39" s="82" t="s">
        <v>15</v>
      </c>
      <c r="E39" s="81" t="s">
        <v>21</v>
      </c>
      <c r="F39" s="83"/>
      <c r="G39" s="84">
        <v>350</v>
      </c>
      <c r="H39" s="84"/>
      <c r="I39" s="84">
        <v>105.53100000000001</v>
      </c>
      <c r="J39" s="84">
        <v>350</v>
      </c>
      <c r="K39" s="84"/>
      <c r="L39" s="84" t="s">
        <v>33</v>
      </c>
      <c r="M39" s="84">
        <v>6</v>
      </c>
    </row>
    <row r="40" spans="1:13" ht="21" customHeight="1" x14ac:dyDescent="0.3">
      <c r="A40" s="140"/>
      <c r="B40" s="143"/>
      <c r="C40" s="81">
        <v>703</v>
      </c>
      <c r="D40" s="82" t="s">
        <v>22</v>
      </c>
      <c r="E40" s="81"/>
      <c r="F40" s="83"/>
      <c r="G40" s="84"/>
      <c r="H40" s="84"/>
      <c r="I40" s="84">
        <v>2.1489999999999999E-3</v>
      </c>
      <c r="J40" s="84"/>
      <c r="K40" s="84"/>
      <c r="L40" s="84" t="s">
        <v>33</v>
      </c>
      <c r="M40" s="84"/>
    </row>
    <row r="41" spans="1:13" ht="21" customHeight="1" x14ac:dyDescent="0.3">
      <c r="A41" s="140"/>
      <c r="B41" s="143"/>
      <c r="C41" s="89">
        <v>124</v>
      </c>
      <c r="D41" s="82" t="s">
        <v>38</v>
      </c>
      <c r="E41" s="90"/>
      <c r="F41" s="83"/>
      <c r="G41" s="84"/>
      <c r="H41" s="84"/>
      <c r="I41" s="84">
        <v>1.3259999999999999E-3</v>
      </c>
      <c r="J41" s="84"/>
      <c r="K41" s="84"/>
      <c r="L41" s="84" t="s">
        <v>33</v>
      </c>
      <c r="M41" s="84"/>
    </row>
    <row r="42" spans="1:13" ht="21" customHeight="1" x14ac:dyDescent="0.3">
      <c r="A42" s="140"/>
      <c r="B42" s="143"/>
      <c r="C42" s="91">
        <v>183</v>
      </c>
      <c r="D42" s="92" t="s">
        <v>39</v>
      </c>
      <c r="E42" s="93"/>
      <c r="F42" s="83"/>
      <c r="G42" s="84"/>
      <c r="H42" s="84"/>
      <c r="I42" s="84">
        <v>1.3259999999999999E-3</v>
      </c>
      <c r="J42" s="84"/>
      <c r="K42" s="84"/>
      <c r="L42" s="84" t="s">
        <v>33</v>
      </c>
      <c r="M42" s="84"/>
    </row>
    <row r="43" spans="1:13" ht="21" customHeight="1" x14ac:dyDescent="0.3">
      <c r="A43" s="140"/>
      <c r="B43" s="143"/>
      <c r="C43" s="94">
        <v>184</v>
      </c>
      <c r="D43" s="95" t="s">
        <v>16</v>
      </c>
      <c r="E43" s="90"/>
      <c r="F43" s="83"/>
      <c r="G43" s="84"/>
      <c r="H43" s="84"/>
      <c r="I43" s="84">
        <v>3.3403000000000002E-2</v>
      </c>
      <c r="J43" s="84"/>
      <c r="K43" s="84"/>
      <c r="L43" s="84">
        <v>8.2850000000000007E-3</v>
      </c>
      <c r="M43" s="84"/>
    </row>
    <row r="44" spans="1:13" ht="20.399999999999999" x14ac:dyDescent="0.3">
      <c r="A44" s="140"/>
      <c r="B44" s="143"/>
      <c r="C44" s="81">
        <v>330</v>
      </c>
      <c r="D44" s="82" t="s">
        <v>17</v>
      </c>
      <c r="E44" s="81" t="s">
        <v>21</v>
      </c>
      <c r="F44" s="83"/>
      <c r="G44" s="84">
        <v>3570</v>
      </c>
      <c r="H44" s="84"/>
      <c r="I44" s="84">
        <v>1307.847</v>
      </c>
      <c r="J44" s="84"/>
      <c r="K44" s="84"/>
      <c r="L44" s="84">
        <v>154.64400000000001</v>
      </c>
      <c r="M44" s="84"/>
    </row>
    <row r="45" spans="1:13" ht="20.399999999999999" x14ac:dyDescent="0.3">
      <c r="A45" s="140"/>
      <c r="B45" s="143"/>
      <c r="C45" s="81">
        <v>2902</v>
      </c>
      <c r="D45" s="82" t="s">
        <v>18</v>
      </c>
      <c r="E45" s="90"/>
      <c r="F45" s="83"/>
      <c r="G45" s="84">
        <v>40</v>
      </c>
      <c r="H45" s="84"/>
      <c r="I45" s="84">
        <v>15.076000000000001</v>
      </c>
      <c r="J45" s="84">
        <v>40</v>
      </c>
      <c r="K45" s="84"/>
      <c r="L45" s="84">
        <v>3.7389999999999999</v>
      </c>
      <c r="M45" s="84"/>
    </row>
    <row r="46" spans="1:13" ht="20.399999999999999" x14ac:dyDescent="0.3">
      <c r="A46" s="141"/>
      <c r="B46" s="144"/>
      <c r="C46" s="81">
        <v>337</v>
      </c>
      <c r="D46" s="82" t="s">
        <v>19</v>
      </c>
      <c r="E46" s="81" t="s">
        <v>21</v>
      </c>
      <c r="F46" s="96"/>
      <c r="G46" s="97">
        <v>300</v>
      </c>
      <c r="H46" s="97"/>
      <c r="I46" s="97">
        <v>68.635999999999996</v>
      </c>
      <c r="J46" s="97">
        <v>300</v>
      </c>
      <c r="K46" s="97"/>
      <c r="L46" s="97" t="s">
        <v>33</v>
      </c>
      <c r="M46" s="97">
        <v>6</v>
      </c>
    </row>
    <row r="47" spans="1:13" ht="40.799999999999997" x14ac:dyDescent="0.3">
      <c r="A47" s="27">
        <v>17</v>
      </c>
      <c r="B47" s="29" t="s">
        <v>24</v>
      </c>
      <c r="C47" s="27">
        <v>2902</v>
      </c>
      <c r="D47" s="29" t="s">
        <v>18</v>
      </c>
      <c r="E47" s="28"/>
      <c r="F47" s="29" t="s">
        <v>44</v>
      </c>
      <c r="G47" s="30">
        <v>50</v>
      </c>
      <c r="H47" s="30"/>
      <c r="I47" s="30"/>
      <c r="J47" s="30">
        <v>50</v>
      </c>
      <c r="K47" s="30"/>
      <c r="L47" s="30"/>
      <c r="M47" s="30"/>
    </row>
    <row r="50" spans="1:13" ht="14.4" customHeight="1" x14ac:dyDescent="0.3"/>
    <row r="58" spans="1:13" ht="14.4" customHeight="1" x14ac:dyDescent="0.3"/>
    <row r="60" spans="1:13" x14ac:dyDescent="0.3">
      <c r="A60" s="12"/>
      <c r="B60" s="13"/>
      <c r="C60" s="13"/>
      <c r="D60" s="13"/>
      <c r="E60" s="13"/>
      <c r="F60" s="13"/>
      <c r="G60" s="17"/>
      <c r="H60" s="17"/>
      <c r="I60" s="17"/>
      <c r="J60" s="17"/>
      <c r="K60" s="17"/>
      <c r="L60" s="17"/>
      <c r="M60" s="17"/>
    </row>
    <row r="61" spans="1:13" x14ac:dyDescent="0.3">
      <c r="A61" s="14"/>
      <c r="B61" s="13"/>
      <c r="C61" s="13"/>
      <c r="D61" s="13"/>
      <c r="E61" s="13"/>
      <c r="F61" s="13"/>
      <c r="G61" s="17"/>
      <c r="H61" s="17"/>
      <c r="I61" s="17"/>
      <c r="J61" s="17"/>
      <c r="K61" s="17"/>
      <c r="L61" s="17"/>
      <c r="M61" s="17"/>
    </row>
    <row r="62" spans="1:13" x14ac:dyDescent="0.3">
      <c r="A62" s="14"/>
      <c r="B62" s="13"/>
      <c r="C62" s="13"/>
      <c r="D62" s="13"/>
      <c r="E62" s="13"/>
      <c r="F62" s="13"/>
      <c r="G62" s="17"/>
      <c r="H62" s="17"/>
      <c r="I62" s="17"/>
      <c r="J62" s="17"/>
      <c r="K62" s="17"/>
      <c r="L62" s="17"/>
      <c r="M62" s="17"/>
    </row>
    <row r="63" spans="1:13" x14ac:dyDescent="0.3">
      <c r="A63" s="14"/>
      <c r="B63" s="13"/>
      <c r="C63" s="13"/>
      <c r="D63" s="13"/>
      <c r="E63" s="13"/>
      <c r="F63" s="13"/>
      <c r="G63" s="16"/>
      <c r="H63" s="16"/>
      <c r="I63" s="16"/>
      <c r="J63" s="16"/>
      <c r="K63" s="16"/>
      <c r="L63" s="16"/>
      <c r="M63" s="16"/>
    </row>
    <row r="64" spans="1:13" x14ac:dyDescent="0.3">
      <c r="A64" s="14"/>
      <c r="B64" s="13"/>
      <c r="C64" s="13"/>
      <c r="D64" s="13"/>
      <c r="E64" s="13"/>
      <c r="F64" s="13"/>
      <c r="G64" s="16"/>
      <c r="H64" s="16"/>
      <c r="I64" s="16"/>
      <c r="J64" s="16"/>
      <c r="K64" s="16"/>
      <c r="L64" s="16"/>
      <c r="M64" s="16"/>
    </row>
    <row r="65" spans="1:13" x14ac:dyDescent="0.3">
      <c r="A65" s="14"/>
      <c r="B65" s="13"/>
      <c r="C65" s="13"/>
      <c r="D65" s="13"/>
      <c r="E65" s="13"/>
      <c r="F65" s="13"/>
      <c r="G65" s="16"/>
      <c r="H65" s="16"/>
      <c r="I65" s="16"/>
      <c r="J65" s="16"/>
      <c r="K65" s="16"/>
      <c r="L65" s="16"/>
      <c r="M65" s="16"/>
    </row>
    <row r="66" spans="1:13" x14ac:dyDescent="0.3">
      <c r="A66" s="14"/>
      <c r="B66" s="13"/>
      <c r="C66" s="13"/>
      <c r="D66" s="13"/>
      <c r="E66" s="13"/>
      <c r="F66" s="13"/>
      <c r="G66" s="15"/>
      <c r="H66" s="15"/>
      <c r="I66" s="15"/>
      <c r="J66" s="15"/>
      <c r="K66" s="15"/>
      <c r="L66" s="15"/>
      <c r="M66" s="10"/>
    </row>
  </sheetData>
  <mergeCells count="27">
    <mergeCell ref="A28:A33"/>
    <mergeCell ref="B28:B33"/>
    <mergeCell ref="K26:M26"/>
    <mergeCell ref="A34:A37"/>
    <mergeCell ref="B34:B37"/>
    <mergeCell ref="A38:A46"/>
    <mergeCell ref="B38:B46"/>
    <mergeCell ref="A22:A24"/>
    <mergeCell ref="B22:B24"/>
    <mergeCell ref="A1:M1"/>
    <mergeCell ref="A3:M3"/>
    <mergeCell ref="L5:M5"/>
    <mergeCell ref="A11:A12"/>
    <mergeCell ref="B11:B12"/>
    <mergeCell ref="A13:A17"/>
    <mergeCell ref="B13:B17"/>
    <mergeCell ref="A6:A8"/>
    <mergeCell ref="B6:B8"/>
    <mergeCell ref="C6:D7"/>
    <mergeCell ref="E6:F7"/>
    <mergeCell ref="M6:M8"/>
    <mergeCell ref="A18:A21"/>
    <mergeCell ref="B18:B21"/>
    <mergeCell ref="A10:M10"/>
    <mergeCell ref="G6:L6"/>
    <mergeCell ref="G7:I7"/>
    <mergeCell ref="J7:L7"/>
  </mergeCells>
  <conditionalFormatting sqref="C29:D29">
    <cfRule type="cellIs" dxfId="1" priority="2" stopIfTrue="1" operator="equal">
      <formula>0</formula>
    </cfRule>
  </conditionalFormatting>
  <conditionalFormatting sqref="C42:D42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Таблица 14</vt:lpstr>
      <vt:lpstr>Таблица 15</vt:lpstr>
      <vt:lpstr>Таблица 16</vt:lpstr>
      <vt:lpstr>Таблица 14 в цвете</vt:lpstr>
      <vt:lpstr>'Таблица 16'!Заголовки_для_печати</vt:lpstr>
      <vt:lpstr>'Таблица 16'!Область_печати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I.Shipnevskaya</dc:creator>
  <cp:lastModifiedBy>I.Shipnevskaya</cp:lastModifiedBy>
  <cp:lastPrinted>2022-11-22T12:31:15Z</cp:lastPrinted>
  <dcterms:created xsi:type="dcterms:W3CDTF">2022-11-22T06:39:53Z</dcterms:created>
  <dcterms:modified xsi:type="dcterms:W3CDTF">2022-11-22T12:32:03Z</dcterms:modified>
</cp:coreProperties>
</file>