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15" windowHeight="11760" tabRatio="797" activeTab="3"/>
  </bookViews>
  <sheets>
    <sheet name="табл 14" sheetId="1" r:id="rId1"/>
    <sheet name="табл 15" sheetId="2" r:id="rId2"/>
    <sheet name="табл 16" sheetId="3" r:id="rId3"/>
    <sheet name="табл 17" sheetId="4" r:id="rId4"/>
  </sheets>
  <definedNames>
    <definedName name="_xlnm.Print_Titles" localSheetId="0">'табл 14'!$1:$5</definedName>
    <definedName name="_xlnm.Print_Titles" localSheetId="3">'табл 17'!$3:$6</definedName>
    <definedName name="_xlnm.Print_Area" localSheetId="0">'табл 14'!$A$1:$R$61</definedName>
    <definedName name="_xlnm.Print_Area" localSheetId="3">'табл 17'!$A$1:$L$68</definedName>
  </definedNames>
  <calcPr fullCalcOnLoad="1"/>
</workbook>
</file>

<file path=xl/sharedStrings.xml><?xml version="1.0" encoding="utf-8"?>
<sst xmlns="http://schemas.openxmlformats.org/spreadsheetml/2006/main" count="348" uniqueCount="110">
  <si>
    <t>наименование</t>
  </si>
  <si>
    <t xml:space="preserve"> код</t>
  </si>
  <si>
    <t>мг/куб.м</t>
  </si>
  <si>
    <t>г/с</t>
  </si>
  <si>
    <t>т/год</t>
  </si>
  <si>
    <t>код</t>
  </si>
  <si>
    <t xml:space="preserve"> код  </t>
  </si>
  <si>
    <t xml:space="preserve"> N п/п </t>
  </si>
  <si>
    <t>Суммарно по объектам воздействия природопользователя</t>
  </si>
  <si>
    <t xml:space="preserve">ИТОГО                     </t>
  </si>
  <si>
    <t>Загрязняющее вещество</t>
  </si>
  <si>
    <t>Номер источника выброса</t>
  </si>
  <si>
    <t>Предложения по нормативам выбросов загрязняющих веществ в атмосферный воздух</t>
  </si>
  <si>
    <t>Параметры источников выбросов</t>
  </si>
  <si>
    <t>Срок достижения норматива допустимых выбросов загрязняющих веществ в атмосферный воздух (далее - норматив ДВ), месяц, год</t>
  </si>
  <si>
    <t>Характеристика источников залповых и потенциальных выбросов загрязняющих веществ в атмосферный воздух</t>
  </si>
  <si>
    <t>Источник выделения (цех, участок, наименование технологического оборудования)</t>
  </si>
  <si>
    <t>Величина залпового выброса</t>
  </si>
  <si>
    <t>Периодичность залпового выброса</t>
  </si>
  <si>
    <t>Продолжительность залпового выброса, с</t>
  </si>
  <si>
    <t>Используемая система очистки и (или) меры по предотвращению потенцииальных выбросов</t>
  </si>
  <si>
    <t>Перечень источников выбросов, оснащенных (планируемых к оснащению) автоматическими системами контроля выбросов загрязняющих веществ в  амосферный воздух</t>
  </si>
  <si>
    <t xml:space="preserve">Контролируемое загрязняющее вещество </t>
  </si>
  <si>
    <t xml:space="preserve">Наименование и тип приборов  </t>
  </si>
  <si>
    <t xml:space="preserve">Загрязняющее вещество     </t>
  </si>
  <si>
    <t>ДВ</t>
  </si>
  <si>
    <t>Фактический выброс</t>
  </si>
  <si>
    <t>класс опасности</t>
  </si>
  <si>
    <t>Оснащенные газоочистными установками (далее - ГОУ), автоматизированными системами контроля выбросов (далее АС)</t>
  </si>
  <si>
    <t>наименование АС</t>
  </si>
  <si>
    <t>тип ГОУ, количество ступеней очистки</t>
  </si>
  <si>
    <t>концентрация до очистки, мг/куб.м</t>
  </si>
  <si>
    <t>Нормативное содержание кислорода, %</t>
  </si>
  <si>
    <t>Предложения по нормативам допустимых выбросов загрязняющих веществ в атмосферный воздух и временным нормативам допустимых выбросов загрязняющих веществ в атмосферный воздух</t>
  </si>
  <si>
    <t xml:space="preserve">Статус выброса (допустимые выбросы или временные допустимые выбросы)  </t>
  </si>
  <si>
    <t>Год достижения норматива допустимых выбросов</t>
  </si>
  <si>
    <t xml:space="preserve">Предложения по нормативам допустимых выбросов (временным нормативам допустимых выбросов)     </t>
  </si>
  <si>
    <t>Источник выделения (цех, участок), наименование технологического оборудования</t>
  </si>
  <si>
    <t>Год ввода системы в эксплуатацию, планируемый или фактический</t>
  </si>
  <si>
    <t>РУП «Гомельэнерго» филиал «Жлобинские ЭС»</t>
  </si>
  <si>
    <t>Азот (II) оксид (азота оксид)</t>
  </si>
  <si>
    <t xml:space="preserve">Азот (IV) оксид (азота диоксид) </t>
  </si>
  <si>
    <t xml:space="preserve">Бенз/а/пирен </t>
  </si>
  <si>
    <t>Кадмий и его соединения (в пересчете на кадмий)</t>
  </si>
  <si>
    <t>Марганец и его соединения (в пересчете на марганец (IV) оксид)</t>
  </si>
  <si>
    <t>Медь и ее соединения (в пересчете на медь)</t>
  </si>
  <si>
    <t>Никель оксид (в пересчете на никель)</t>
  </si>
  <si>
    <t>Ртуть и ее соединения (в пересчете на ртуть)</t>
  </si>
  <si>
    <t>Свинец и его неорганические соединения (в пересчете на свинец)</t>
  </si>
  <si>
    <t>Сера диоксид (ангидрид сернистый, сера (IV) оксид, сернистый газ)</t>
  </si>
  <si>
    <t>Твердые частицы</t>
  </si>
  <si>
    <t xml:space="preserve">Углеводороды предельные алифатического ряда С11-С19 </t>
  </si>
  <si>
    <t>Углеводороды предельные алифатического ряда С1-С10</t>
  </si>
  <si>
    <t>Углерод оксид (окись углерода, угарный газ)</t>
  </si>
  <si>
    <t xml:space="preserve">Формальдегид (метаналь) </t>
  </si>
  <si>
    <t xml:space="preserve">Фтористые газообразные соединения (в пересчете на фтор): гидрофторид </t>
  </si>
  <si>
    <t>Хром (VI)</t>
  </si>
  <si>
    <t>Хрома трехвалентные соединения (в пересчете на Сr3+)</t>
  </si>
  <si>
    <t>ВДВ</t>
  </si>
  <si>
    <t xml:space="preserve">2021-2022 год     </t>
  </si>
  <si>
    <t>Котельная, котел ПТВМ-30М, N=35 МВт, котел КВГМ-50М, N=58,14 МВт</t>
  </si>
  <si>
    <t>Котельная, котел КВГМ-50, N=58,14 МВт, топливо газ, котел ДЕ-10/14, N=65,1 МВт</t>
  </si>
  <si>
    <t>Котельная, котел КВГМ-50, N=58,14 МВт</t>
  </si>
  <si>
    <t>Твердые частицы (недифференцированная по составу пыль/аэрозоль)</t>
  </si>
  <si>
    <t>0027/1</t>
  </si>
  <si>
    <t>Котельная, котел КВГМ-50, N=58,14 МВт, топливо газ, котел ДЕ-10/14, N=65,1 МВт, топливо газ</t>
  </si>
  <si>
    <t/>
  </si>
  <si>
    <t>0027/2</t>
  </si>
  <si>
    <t>Котельная, котел КВГМ-50, N=58,14 МВт, топливо газ-мазут</t>
  </si>
  <si>
    <t>0028/1</t>
  </si>
  <si>
    <t>Котельная, котел КВГМ-50, N=58,14 МВт, топливо газ</t>
  </si>
  <si>
    <t>0028/2</t>
  </si>
  <si>
    <t>Мастерская, заточной станок</t>
  </si>
  <si>
    <t>ПА-212, 1 ст.</t>
  </si>
  <si>
    <t>Котельная, Газопоршневой двигатель ГПД-1</t>
  </si>
  <si>
    <t>Котельная, Газопоршневой двигатель ГПД-2</t>
  </si>
  <si>
    <t>Котельная, Газопоршневой двигатель ГПД-3</t>
  </si>
  <si>
    <t>Участок сварки, пост сварки</t>
  </si>
  <si>
    <t>0041/1</t>
  </si>
  <si>
    <t>Котельная, котел ПТВМ-30М, N=35 МВт, котел КВГМ-50М, N=58,14 МВт, топливо газ</t>
  </si>
  <si>
    <t>0041/2</t>
  </si>
  <si>
    <t>Котельная, котел ПТВМ-30М, N=35 МВт, комбинированное топливо газ+мазут</t>
  </si>
  <si>
    <t>0099/1</t>
  </si>
  <si>
    <t>Котельная, котел ПТВМ-30М, котел КВГМ-50М, утилизатор тепловых дымовых газов, топливо газ</t>
  </si>
  <si>
    <t>0099/2</t>
  </si>
  <si>
    <t>Котельная, котел ПТВМ-30М, утилизатор тепловых дымовых газов, комбинированное топливо газ+мазут</t>
  </si>
  <si>
    <t>Котельная, котел ТТ200 , Nпара=3 т/ч, топливо газ</t>
  </si>
  <si>
    <t>Котельная, пост сварки</t>
  </si>
  <si>
    <t>Котельная, заточной станок</t>
  </si>
  <si>
    <t>ЗИЛ-900, 1 ст.</t>
  </si>
  <si>
    <t>Метан</t>
  </si>
  <si>
    <t xml:space="preserve">2021-2022 год </t>
  </si>
  <si>
    <t>Транспортный цех, участок сварки, пост сварки</t>
  </si>
  <si>
    <t>Цех по ремонту оборудования, пост сварки</t>
  </si>
  <si>
    <t>Столярный цех, деревообрабатывающие станки</t>
  </si>
  <si>
    <t>циклон ОЭКДМ-16, 1 ст.</t>
  </si>
  <si>
    <t>Ремонтный участок, пост сварки</t>
  </si>
  <si>
    <t>Гаражи, пост сварки и газовой резки</t>
  </si>
  <si>
    <t>Котельная "Рогачевская", Рогачевский РЭС, ПС-110</t>
  </si>
  <si>
    <t>РУП «Гомельэнерго» филиал «Жлобинские ЭС» (Котельная "Рогачевская", Рогачевский РЭС, ПС-110)</t>
  </si>
  <si>
    <t>Жлобинская ТЭЦ, Сельский РЭС, База ЖЭС, ПС-330 "Западная"</t>
  </si>
  <si>
    <t>РУП «Гомельэнерго» филиал «Жлобинские ЭС» (Жлобинская ТЭЦ, Сельский РЭС, База ЖЭС, ПС-330 "Западная")</t>
  </si>
  <si>
    <t>При переходе на резервное топливо (другую нагрузку)</t>
  </si>
  <si>
    <t>При очистке поверхностей нагрева (при работе на мазуте)</t>
  </si>
  <si>
    <t>Таблица 14</t>
  </si>
  <si>
    <t>Таблица 15</t>
  </si>
  <si>
    <t>Таблица 16</t>
  </si>
  <si>
    <t>Таблица 17</t>
  </si>
  <si>
    <t xml:space="preserve">2023-2026 год     </t>
  </si>
  <si>
    <t xml:space="preserve">2023-2026 год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</si>
</sst>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"/>
    <numFmt numFmtId="179" formatCode="[$-FC19]d\ mmmm\ yyyy\ &quot;г.&quot;"/>
    <numFmt numFmtId="180" formatCode="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00000000000000000"/>
    <numFmt numFmtId="191" formatCode="0.000000000000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419]mmmm\ yyyy;@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96" fontId="2" fillId="0" borderId="10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80" fontId="2" fillId="0" borderId="16" xfId="0" applyNumberFormat="1" applyFont="1" applyFill="1" applyBorder="1" applyAlignment="1">
      <alignment horizontal="center" vertical="top"/>
    </xf>
    <xf numFmtId="180" fontId="2" fillId="0" borderId="17" xfId="0" applyNumberFormat="1" applyFont="1" applyFill="1" applyBorder="1" applyAlignment="1">
      <alignment horizontal="center" vertical="top"/>
    </xf>
    <xf numFmtId="180" fontId="2" fillId="0" borderId="12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31" xfId="0" applyNumberFormat="1" applyFont="1" applyFill="1" applyBorder="1" applyAlignment="1">
      <alignment horizontal="center" vertical="center" textRotation="90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46"/>
        </patternFill>
      </fill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view="pageBreakPreview" zoomScale="75" zoomScaleNormal="75" zoomScaleSheetLayoutView="75" workbookViewId="0" topLeftCell="C1">
      <selection activeCell="K3" sqref="K3:M3"/>
    </sheetView>
  </sheetViews>
  <sheetFormatPr defaultColWidth="9.00390625" defaultRowHeight="12.75"/>
  <cols>
    <col min="1" max="1" width="8.75390625" style="5" customWidth="1"/>
    <col min="2" max="2" width="32.875" style="5" customWidth="1"/>
    <col min="3" max="3" width="5.25390625" style="5" customWidth="1"/>
    <col min="4" max="4" width="56.875" style="5" customWidth="1"/>
    <col min="5" max="5" width="8.00390625" style="16" customWidth="1"/>
    <col min="6" max="6" width="14.625" style="16" customWidth="1"/>
    <col min="7" max="7" width="8.75390625" style="16" customWidth="1"/>
    <col min="8" max="8" width="9.75390625" style="17" customWidth="1"/>
    <col min="9" max="9" width="3.75390625" style="17" bestFit="1" customWidth="1"/>
    <col min="10" max="10" width="8.875" style="17" bestFit="1" customWidth="1"/>
    <col min="11" max="11" width="9.75390625" style="17" bestFit="1" customWidth="1"/>
    <col min="12" max="12" width="3.75390625" style="17" bestFit="1" customWidth="1"/>
    <col min="13" max="13" width="8.875" style="17" bestFit="1" customWidth="1"/>
    <col min="14" max="14" width="9.75390625" style="17" bestFit="1" customWidth="1"/>
    <col min="15" max="15" width="3.75390625" style="17" bestFit="1" customWidth="1"/>
    <col min="16" max="16" width="8.875" style="17" bestFit="1" customWidth="1"/>
    <col min="17" max="17" width="7.375" style="17" customWidth="1"/>
    <col min="18" max="18" width="11.25390625" style="5" customWidth="1"/>
    <col min="19" max="16384" width="9.125" style="5" customWidth="1"/>
  </cols>
  <sheetData>
    <row r="1" spans="1:18" ht="15.75" customHeight="1" thickBot="1">
      <c r="A1" s="2" t="s">
        <v>13</v>
      </c>
      <c r="N1" s="65" t="s">
        <v>104</v>
      </c>
      <c r="O1" s="65"/>
      <c r="P1" s="65"/>
      <c r="Q1" s="65"/>
      <c r="R1" s="65"/>
    </row>
    <row r="2" spans="1:18" ht="87" customHeight="1">
      <c r="A2" s="49" t="s">
        <v>11</v>
      </c>
      <c r="B2" s="52" t="s">
        <v>37</v>
      </c>
      <c r="C2" s="52" t="s">
        <v>10</v>
      </c>
      <c r="D2" s="52"/>
      <c r="E2" s="52" t="s">
        <v>28</v>
      </c>
      <c r="F2" s="52"/>
      <c r="G2" s="52"/>
      <c r="H2" s="43" t="s">
        <v>26</v>
      </c>
      <c r="I2" s="44"/>
      <c r="J2" s="45"/>
      <c r="K2" s="62" t="s">
        <v>12</v>
      </c>
      <c r="L2" s="63"/>
      <c r="M2" s="63"/>
      <c r="N2" s="63"/>
      <c r="O2" s="63"/>
      <c r="P2" s="64"/>
      <c r="Q2" s="59" t="s">
        <v>32</v>
      </c>
      <c r="R2" s="55" t="s">
        <v>14</v>
      </c>
    </row>
    <row r="3" spans="1:18" ht="110.25">
      <c r="A3" s="50"/>
      <c r="B3" s="53"/>
      <c r="C3" s="53"/>
      <c r="D3" s="53"/>
      <c r="E3" s="3" t="s">
        <v>29</v>
      </c>
      <c r="F3" s="3" t="s">
        <v>30</v>
      </c>
      <c r="G3" s="3" t="s">
        <v>31</v>
      </c>
      <c r="H3" s="46"/>
      <c r="I3" s="47"/>
      <c r="J3" s="48"/>
      <c r="K3" s="58" t="s">
        <v>59</v>
      </c>
      <c r="L3" s="58"/>
      <c r="M3" s="58"/>
      <c r="N3" s="58" t="s">
        <v>108</v>
      </c>
      <c r="O3" s="58"/>
      <c r="P3" s="58"/>
      <c r="Q3" s="60"/>
      <c r="R3" s="56"/>
    </row>
    <row r="4" spans="1:18" ht="16.5" thickBot="1">
      <c r="A4" s="51"/>
      <c r="B4" s="54"/>
      <c r="C4" s="10" t="s">
        <v>1</v>
      </c>
      <c r="D4" s="10" t="s">
        <v>0</v>
      </c>
      <c r="E4" s="10"/>
      <c r="F4" s="10"/>
      <c r="G4" s="10"/>
      <c r="H4" s="12" t="s">
        <v>2</v>
      </c>
      <c r="I4" s="12" t="s">
        <v>3</v>
      </c>
      <c r="J4" s="12" t="s">
        <v>4</v>
      </c>
      <c r="K4" s="12" t="s">
        <v>2</v>
      </c>
      <c r="L4" s="12" t="s">
        <v>3</v>
      </c>
      <c r="M4" s="12" t="s">
        <v>4</v>
      </c>
      <c r="N4" s="12" t="s">
        <v>2</v>
      </c>
      <c r="O4" s="12" t="s">
        <v>3</v>
      </c>
      <c r="P4" s="12" t="s">
        <v>4</v>
      </c>
      <c r="Q4" s="61"/>
      <c r="R4" s="57"/>
    </row>
    <row r="5" spans="1:18" ht="15.75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11</v>
      </c>
      <c r="O5" s="13">
        <v>12</v>
      </c>
      <c r="P5" s="13">
        <v>13</v>
      </c>
      <c r="Q5" s="13">
        <v>17</v>
      </c>
      <c r="R5" s="9">
        <v>18</v>
      </c>
    </row>
    <row r="6" spans="1:18" ht="15.75">
      <c r="A6" s="22"/>
      <c r="B6" s="36" t="s">
        <v>100</v>
      </c>
      <c r="C6" s="23"/>
      <c r="D6" s="23"/>
      <c r="E6" s="23"/>
      <c r="F6" s="23"/>
      <c r="G6" s="23"/>
      <c r="H6" s="24"/>
      <c r="I6" s="24"/>
      <c r="J6" s="24"/>
      <c r="K6" s="24"/>
      <c r="L6" s="24"/>
      <c r="M6" s="24"/>
      <c r="N6" s="24"/>
      <c r="O6" s="24"/>
      <c r="P6" s="24"/>
      <c r="Q6" s="24"/>
      <c r="R6" s="23"/>
    </row>
    <row r="7" spans="1:18" ht="12.75" customHeight="1">
      <c r="A7" s="25">
        <v>1</v>
      </c>
      <c r="B7" s="26" t="s">
        <v>92</v>
      </c>
      <c r="C7" s="14">
        <v>2902</v>
      </c>
      <c r="D7" s="18" t="s">
        <v>50</v>
      </c>
      <c r="E7" s="19"/>
      <c r="F7" s="19" t="s">
        <v>66</v>
      </c>
      <c r="G7" s="19"/>
      <c r="H7" s="20">
        <v>49.4</v>
      </c>
      <c r="I7" s="20"/>
      <c r="J7" s="20"/>
      <c r="K7" s="20">
        <v>49.4</v>
      </c>
      <c r="L7" s="20"/>
      <c r="M7" s="20"/>
      <c r="N7" s="20">
        <v>49.4</v>
      </c>
      <c r="O7" s="20"/>
      <c r="P7" s="20"/>
      <c r="Q7" s="20"/>
      <c r="R7" s="14"/>
    </row>
    <row r="8" spans="1:18" ht="25.5">
      <c r="A8" s="25">
        <v>8</v>
      </c>
      <c r="B8" s="26" t="s">
        <v>93</v>
      </c>
      <c r="C8" s="14">
        <v>2902</v>
      </c>
      <c r="D8" s="18" t="s">
        <v>50</v>
      </c>
      <c r="E8" s="19"/>
      <c r="F8" s="19" t="s">
        <v>66</v>
      </c>
      <c r="G8" s="19"/>
      <c r="H8" s="20">
        <v>47.5</v>
      </c>
      <c r="I8" s="20"/>
      <c r="J8" s="20"/>
      <c r="K8" s="20">
        <v>47.5</v>
      </c>
      <c r="L8" s="20"/>
      <c r="M8" s="20"/>
      <c r="N8" s="20">
        <v>47.5</v>
      </c>
      <c r="O8" s="20"/>
      <c r="P8" s="20"/>
      <c r="Q8" s="20"/>
      <c r="R8" s="14"/>
    </row>
    <row r="9" spans="1:18" ht="25.5">
      <c r="A9" s="25">
        <v>9</v>
      </c>
      <c r="B9" s="26" t="s">
        <v>94</v>
      </c>
      <c r="C9" s="14">
        <v>2902</v>
      </c>
      <c r="D9" s="18" t="s">
        <v>50</v>
      </c>
      <c r="E9" s="19"/>
      <c r="F9" s="28" t="s">
        <v>95</v>
      </c>
      <c r="G9" s="19">
        <v>1153.2</v>
      </c>
      <c r="H9" s="20">
        <v>48.4</v>
      </c>
      <c r="I9" s="20"/>
      <c r="J9" s="20"/>
      <c r="K9" s="20">
        <v>48.4</v>
      </c>
      <c r="L9" s="20"/>
      <c r="M9" s="20"/>
      <c r="N9" s="20">
        <v>48.4</v>
      </c>
      <c r="O9" s="20"/>
      <c r="P9" s="20"/>
      <c r="Q9" s="20"/>
      <c r="R9" s="14"/>
    </row>
    <row r="10" spans="1:18" ht="12.75" customHeight="1">
      <c r="A10" s="25">
        <v>24</v>
      </c>
      <c r="B10" s="26" t="s">
        <v>77</v>
      </c>
      <c r="C10" s="14">
        <v>2902</v>
      </c>
      <c r="D10" s="18" t="s">
        <v>50</v>
      </c>
      <c r="E10" s="19"/>
      <c r="F10" s="19" t="s">
        <v>66</v>
      </c>
      <c r="G10" s="19"/>
      <c r="H10" s="20">
        <v>44.4</v>
      </c>
      <c r="I10" s="20"/>
      <c r="J10" s="20"/>
      <c r="K10" s="20">
        <v>44.4</v>
      </c>
      <c r="L10" s="20"/>
      <c r="M10" s="20"/>
      <c r="N10" s="20">
        <v>44.4</v>
      </c>
      <c r="O10" s="20"/>
      <c r="P10" s="20"/>
      <c r="Q10" s="20"/>
      <c r="R10" s="14"/>
    </row>
    <row r="11" spans="1:18" ht="12.75">
      <c r="A11" s="40" t="s">
        <v>64</v>
      </c>
      <c r="B11" s="37" t="s">
        <v>65</v>
      </c>
      <c r="C11" s="14">
        <v>301</v>
      </c>
      <c r="D11" s="18" t="s">
        <v>41</v>
      </c>
      <c r="E11" s="19"/>
      <c r="F11" s="19" t="s">
        <v>66</v>
      </c>
      <c r="G11" s="19"/>
      <c r="H11" s="20">
        <v>248.6</v>
      </c>
      <c r="I11" s="20"/>
      <c r="J11" s="20">
        <v>56.818</v>
      </c>
      <c r="K11" s="20">
        <v>248.6</v>
      </c>
      <c r="L11" s="20"/>
      <c r="M11" s="20">
        <v>56.818</v>
      </c>
      <c r="N11" s="20">
        <v>248.6</v>
      </c>
      <c r="O11" s="20"/>
      <c r="P11" s="20">
        <v>56.818</v>
      </c>
      <c r="Q11" s="20">
        <v>6</v>
      </c>
      <c r="R11" s="14"/>
    </row>
    <row r="12" spans="1:18" ht="12.75">
      <c r="A12" s="41"/>
      <c r="B12" s="38"/>
      <c r="C12" s="14">
        <v>304</v>
      </c>
      <c r="D12" s="18" t="s">
        <v>40</v>
      </c>
      <c r="E12" s="19"/>
      <c r="F12" s="19" t="s">
        <v>66</v>
      </c>
      <c r="G12" s="19"/>
      <c r="H12" s="20" t="s">
        <v>66</v>
      </c>
      <c r="I12" s="20"/>
      <c r="J12" s="20">
        <v>9.233</v>
      </c>
      <c r="K12" s="20" t="s">
        <v>66</v>
      </c>
      <c r="L12" s="20"/>
      <c r="M12" s="20">
        <v>9.233</v>
      </c>
      <c r="N12" s="20" t="s">
        <v>66</v>
      </c>
      <c r="O12" s="20"/>
      <c r="P12" s="20">
        <v>9.233</v>
      </c>
      <c r="Q12" s="20"/>
      <c r="R12" s="14"/>
    </row>
    <row r="13" spans="1:18" ht="12.75">
      <c r="A13" s="42"/>
      <c r="B13" s="39"/>
      <c r="C13" s="14">
        <v>337</v>
      </c>
      <c r="D13" s="18" t="s">
        <v>53</v>
      </c>
      <c r="E13" s="19"/>
      <c r="F13" s="19" t="s">
        <v>66</v>
      </c>
      <c r="G13" s="19"/>
      <c r="H13" s="20">
        <v>245.3</v>
      </c>
      <c r="I13" s="20"/>
      <c r="J13" s="20">
        <v>68.618</v>
      </c>
      <c r="K13" s="20">
        <v>245.3</v>
      </c>
      <c r="L13" s="20"/>
      <c r="M13" s="20">
        <v>68.618</v>
      </c>
      <c r="N13" s="20">
        <v>245.3</v>
      </c>
      <c r="O13" s="20"/>
      <c r="P13" s="20">
        <v>68.618</v>
      </c>
      <c r="Q13" s="20">
        <v>6</v>
      </c>
      <c r="R13" s="14"/>
    </row>
    <row r="14" spans="1:18" ht="12.75">
      <c r="A14" s="40" t="s">
        <v>67</v>
      </c>
      <c r="B14" s="37" t="s">
        <v>68</v>
      </c>
      <c r="C14" s="14">
        <v>301</v>
      </c>
      <c r="D14" s="18" t="s">
        <v>41</v>
      </c>
      <c r="E14" s="19"/>
      <c r="F14" s="19" t="s">
        <v>66</v>
      </c>
      <c r="G14" s="19"/>
      <c r="H14" s="20">
        <v>300.2</v>
      </c>
      <c r="I14" s="20"/>
      <c r="J14" s="20"/>
      <c r="K14" s="20">
        <v>300.2</v>
      </c>
      <c r="L14" s="20"/>
      <c r="M14" s="20"/>
      <c r="N14" s="20">
        <v>300.2</v>
      </c>
      <c r="O14" s="20"/>
      <c r="P14" s="20"/>
      <c r="Q14" s="20">
        <v>6</v>
      </c>
      <c r="R14" s="14"/>
    </row>
    <row r="15" spans="1:18" ht="12.75" customHeight="1">
      <c r="A15" s="41"/>
      <c r="B15" s="38"/>
      <c r="C15" s="14">
        <v>304</v>
      </c>
      <c r="D15" s="18" t="s">
        <v>40</v>
      </c>
      <c r="E15" s="19"/>
      <c r="F15" s="19" t="s">
        <v>66</v>
      </c>
      <c r="G15" s="19"/>
      <c r="H15" s="20" t="s">
        <v>66</v>
      </c>
      <c r="I15" s="20"/>
      <c r="J15" s="20">
        <v>4.122</v>
      </c>
      <c r="K15" s="20" t="s">
        <v>66</v>
      </c>
      <c r="L15" s="20"/>
      <c r="M15" s="20">
        <v>4.122</v>
      </c>
      <c r="N15" s="20" t="s">
        <v>66</v>
      </c>
      <c r="O15" s="20"/>
      <c r="P15" s="20">
        <v>4.122</v>
      </c>
      <c r="Q15" s="20"/>
      <c r="R15" s="14"/>
    </row>
    <row r="16" spans="1:18" ht="12.75">
      <c r="A16" s="41"/>
      <c r="B16" s="38"/>
      <c r="C16" s="14">
        <v>330</v>
      </c>
      <c r="D16" s="18" t="s">
        <v>49</v>
      </c>
      <c r="E16" s="19"/>
      <c r="F16" s="19" t="s">
        <v>66</v>
      </c>
      <c r="G16" s="19"/>
      <c r="H16" s="20">
        <v>1003.7</v>
      </c>
      <c r="I16" s="20"/>
      <c r="J16" s="20">
        <v>105.994</v>
      </c>
      <c r="K16" s="20">
        <v>1003.7</v>
      </c>
      <c r="L16" s="20"/>
      <c r="M16" s="20">
        <v>105.994</v>
      </c>
      <c r="N16" s="20">
        <v>1003.7</v>
      </c>
      <c r="O16" s="20"/>
      <c r="P16" s="20">
        <v>105.994</v>
      </c>
      <c r="Q16" s="20">
        <v>6</v>
      </c>
      <c r="R16" s="14"/>
    </row>
    <row r="17" spans="1:18" ht="12.75">
      <c r="A17" s="41"/>
      <c r="B17" s="38"/>
      <c r="C17" s="14">
        <v>337</v>
      </c>
      <c r="D17" s="18" t="s">
        <v>53</v>
      </c>
      <c r="E17" s="19"/>
      <c r="F17" s="19" t="s">
        <v>66</v>
      </c>
      <c r="G17" s="19"/>
      <c r="H17" s="20">
        <v>275.1</v>
      </c>
      <c r="I17" s="20"/>
      <c r="J17" s="20"/>
      <c r="K17" s="20">
        <v>275.1</v>
      </c>
      <c r="L17" s="20"/>
      <c r="M17" s="20"/>
      <c r="N17" s="20">
        <v>275.1</v>
      </c>
      <c r="O17" s="20"/>
      <c r="P17" s="20"/>
      <c r="Q17" s="20">
        <v>6</v>
      </c>
      <c r="R17" s="14"/>
    </row>
    <row r="18" spans="1:18" ht="12.75" customHeight="1">
      <c r="A18" s="41"/>
      <c r="B18" s="38"/>
      <c r="C18" s="14">
        <v>184</v>
      </c>
      <c r="D18" s="18" t="s">
        <v>48</v>
      </c>
      <c r="E18" s="19"/>
      <c r="F18" s="19" t="s">
        <v>66</v>
      </c>
      <c r="G18" s="19"/>
      <c r="H18" s="20" t="s">
        <v>66</v>
      </c>
      <c r="I18" s="20"/>
      <c r="J18" s="20">
        <v>0.004506</v>
      </c>
      <c r="K18" s="20" t="s">
        <v>66</v>
      </c>
      <c r="L18" s="20"/>
      <c r="M18" s="20">
        <v>0.004506</v>
      </c>
      <c r="N18" s="20" t="s">
        <v>66</v>
      </c>
      <c r="O18" s="20"/>
      <c r="P18" s="20">
        <v>0.004506</v>
      </c>
      <c r="Q18" s="20"/>
      <c r="R18" s="14"/>
    </row>
    <row r="19" spans="1:18" ht="12.75">
      <c r="A19" s="42"/>
      <c r="B19" s="39"/>
      <c r="C19" s="14">
        <v>2902</v>
      </c>
      <c r="D19" s="18" t="s">
        <v>50</v>
      </c>
      <c r="E19" s="19"/>
      <c r="F19" s="19" t="s">
        <v>66</v>
      </c>
      <c r="G19" s="19"/>
      <c r="H19" s="20">
        <v>25.1</v>
      </c>
      <c r="I19" s="20"/>
      <c r="J19" s="20">
        <v>2.65</v>
      </c>
      <c r="K19" s="20">
        <v>25.1</v>
      </c>
      <c r="L19" s="20"/>
      <c r="M19" s="20">
        <v>2.65</v>
      </c>
      <c r="N19" s="20">
        <v>25.1</v>
      </c>
      <c r="O19" s="20"/>
      <c r="P19" s="20">
        <v>2.65</v>
      </c>
      <c r="Q19" s="20">
        <v>6</v>
      </c>
      <c r="R19" s="14"/>
    </row>
    <row r="20" spans="1:18" ht="12.75">
      <c r="A20" s="40" t="s">
        <v>69</v>
      </c>
      <c r="B20" s="37" t="s">
        <v>70</v>
      </c>
      <c r="C20" s="14">
        <v>301</v>
      </c>
      <c r="D20" s="18" t="s">
        <v>41</v>
      </c>
      <c r="E20" s="19"/>
      <c r="F20" s="19" t="s">
        <v>66</v>
      </c>
      <c r="G20" s="19"/>
      <c r="H20" s="20">
        <v>250</v>
      </c>
      <c r="I20" s="20"/>
      <c r="J20" s="20">
        <v>38.936</v>
      </c>
      <c r="K20" s="20">
        <v>250</v>
      </c>
      <c r="L20" s="20"/>
      <c r="M20" s="20">
        <v>38.936</v>
      </c>
      <c r="N20" s="20">
        <v>250</v>
      </c>
      <c r="O20" s="20"/>
      <c r="P20" s="20">
        <v>38.936</v>
      </c>
      <c r="Q20" s="20">
        <v>6</v>
      </c>
      <c r="R20" s="14"/>
    </row>
    <row r="21" spans="1:18" ht="12.75">
      <c r="A21" s="41"/>
      <c r="B21" s="38"/>
      <c r="C21" s="14">
        <v>304</v>
      </c>
      <c r="D21" s="18" t="s">
        <v>40</v>
      </c>
      <c r="E21" s="19"/>
      <c r="F21" s="19" t="s">
        <v>66</v>
      </c>
      <c r="G21" s="19"/>
      <c r="H21" s="20" t="s">
        <v>66</v>
      </c>
      <c r="I21" s="20"/>
      <c r="J21" s="20">
        <v>6.327</v>
      </c>
      <c r="K21" s="20" t="s">
        <v>66</v>
      </c>
      <c r="L21" s="20"/>
      <c r="M21" s="20">
        <v>6.327</v>
      </c>
      <c r="N21" s="20" t="s">
        <v>66</v>
      </c>
      <c r="O21" s="20"/>
      <c r="P21" s="20">
        <v>6.327</v>
      </c>
      <c r="Q21" s="20"/>
      <c r="R21" s="14"/>
    </row>
    <row r="22" spans="1:18" ht="12.75">
      <c r="A22" s="42"/>
      <c r="B22" s="39"/>
      <c r="C22" s="14">
        <v>337</v>
      </c>
      <c r="D22" s="18" t="s">
        <v>53</v>
      </c>
      <c r="E22" s="19"/>
      <c r="F22" s="19" t="s">
        <v>66</v>
      </c>
      <c r="G22" s="19"/>
      <c r="H22" s="20">
        <v>250</v>
      </c>
      <c r="I22" s="20"/>
      <c r="J22" s="20">
        <v>48.67</v>
      </c>
      <c r="K22" s="20">
        <v>250</v>
      </c>
      <c r="L22" s="20"/>
      <c r="M22" s="20">
        <v>48.67</v>
      </c>
      <c r="N22" s="20">
        <v>250</v>
      </c>
      <c r="O22" s="20"/>
      <c r="P22" s="20">
        <v>48.67</v>
      </c>
      <c r="Q22" s="20">
        <v>6</v>
      </c>
      <c r="R22" s="14"/>
    </row>
    <row r="23" spans="1:18" ht="12.75">
      <c r="A23" s="40" t="s">
        <v>71</v>
      </c>
      <c r="B23" s="37" t="s">
        <v>68</v>
      </c>
      <c r="C23" s="14">
        <v>301</v>
      </c>
      <c r="D23" s="18" t="s">
        <v>41</v>
      </c>
      <c r="E23" s="19"/>
      <c r="F23" s="19"/>
      <c r="G23" s="19"/>
      <c r="H23" s="20">
        <v>300.2</v>
      </c>
      <c r="I23" s="20"/>
      <c r="J23" s="20"/>
      <c r="K23" s="20">
        <v>300.2</v>
      </c>
      <c r="L23" s="20"/>
      <c r="M23" s="20"/>
      <c r="N23" s="20">
        <v>300.2</v>
      </c>
      <c r="O23" s="20"/>
      <c r="P23" s="20"/>
      <c r="Q23" s="20">
        <v>6</v>
      </c>
      <c r="R23" s="14"/>
    </row>
    <row r="24" spans="1:18" ht="12.75" customHeight="1">
      <c r="A24" s="41"/>
      <c r="B24" s="38"/>
      <c r="C24" s="14">
        <v>330</v>
      </c>
      <c r="D24" s="18" t="s">
        <v>49</v>
      </c>
      <c r="E24" s="19"/>
      <c r="F24" s="19" t="s">
        <v>66</v>
      </c>
      <c r="G24" s="19"/>
      <c r="H24" s="20">
        <v>1003.7</v>
      </c>
      <c r="I24" s="20"/>
      <c r="J24" s="20">
        <v>35.331</v>
      </c>
      <c r="K24" s="20">
        <v>1003.7</v>
      </c>
      <c r="L24" s="20"/>
      <c r="M24" s="20">
        <v>35.331</v>
      </c>
      <c r="N24" s="20">
        <v>1003.7</v>
      </c>
      <c r="O24" s="20"/>
      <c r="P24" s="20">
        <v>35.331</v>
      </c>
      <c r="Q24" s="20">
        <v>6</v>
      </c>
      <c r="R24" s="14"/>
    </row>
    <row r="25" spans="1:18" ht="12.75">
      <c r="A25" s="41"/>
      <c r="B25" s="38"/>
      <c r="C25" s="14">
        <v>337</v>
      </c>
      <c r="D25" s="18" t="s">
        <v>53</v>
      </c>
      <c r="E25" s="19"/>
      <c r="F25" s="19" t="s">
        <v>66</v>
      </c>
      <c r="G25" s="19"/>
      <c r="H25" s="20">
        <v>275.1</v>
      </c>
      <c r="I25" s="20"/>
      <c r="J25" s="20"/>
      <c r="K25" s="20">
        <v>275.1</v>
      </c>
      <c r="L25" s="20"/>
      <c r="M25" s="20"/>
      <c r="N25" s="20">
        <v>275.1</v>
      </c>
      <c r="O25" s="20"/>
      <c r="P25" s="20"/>
      <c r="Q25" s="20">
        <v>6</v>
      </c>
      <c r="R25" s="14"/>
    </row>
    <row r="26" spans="1:18" ht="12.75">
      <c r="A26" s="41"/>
      <c r="B26" s="38"/>
      <c r="C26" s="14">
        <v>184</v>
      </c>
      <c r="D26" s="18" t="s">
        <v>48</v>
      </c>
      <c r="E26" s="19"/>
      <c r="F26" s="19" t="s">
        <v>66</v>
      </c>
      <c r="G26" s="19"/>
      <c r="H26" s="20" t="s">
        <v>66</v>
      </c>
      <c r="I26" s="20"/>
      <c r="J26" s="20">
        <v>0.001502</v>
      </c>
      <c r="K26" s="20" t="s">
        <v>66</v>
      </c>
      <c r="L26" s="20"/>
      <c r="M26" s="20">
        <v>0.001502</v>
      </c>
      <c r="N26" s="20" t="s">
        <v>66</v>
      </c>
      <c r="O26" s="20"/>
      <c r="P26" s="20">
        <v>0.001502</v>
      </c>
      <c r="Q26" s="20"/>
      <c r="R26" s="14"/>
    </row>
    <row r="27" spans="1:18" ht="12.75">
      <c r="A27" s="42"/>
      <c r="B27" s="39"/>
      <c r="C27" s="14">
        <v>2902</v>
      </c>
      <c r="D27" s="18" t="s">
        <v>50</v>
      </c>
      <c r="E27" s="19"/>
      <c r="F27" s="19" t="s">
        <v>66</v>
      </c>
      <c r="G27" s="19"/>
      <c r="H27" s="20">
        <v>25.1</v>
      </c>
      <c r="I27" s="20"/>
      <c r="J27" s="20"/>
      <c r="K27" s="20">
        <v>25.1</v>
      </c>
      <c r="L27" s="20"/>
      <c r="M27" s="20"/>
      <c r="N27" s="20">
        <v>25.1</v>
      </c>
      <c r="O27" s="20"/>
      <c r="P27" s="20"/>
      <c r="Q27" s="20">
        <v>6</v>
      </c>
      <c r="R27" s="14"/>
    </row>
    <row r="28" spans="1:18" ht="12.75" customHeight="1">
      <c r="A28" s="25">
        <v>29</v>
      </c>
      <c r="B28" s="26" t="s">
        <v>72</v>
      </c>
      <c r="C28" s="14">
        <v>2902</v>
      </c>
      <c r="D28" s="18" t="s">
        <v>50</v>
      </c>
      <c r="E28" s="19"/>
      <c r="F28" s="19" t="s">
        <v>73</v>
      </c>
      <c r="G28" s="19">
        <v>315.2</v>
      </c>
      <c r="H28" s="20">
        <v>9.6</v>
      </c>
      <c r="I28" s="20"/>
      <c r="J28" s="20"/>
      <c r="K28" s="20">
        <v>9.6</v>
      </c>
      <c r="L28" s="20"/>
      <c r="M28" s="20"/>
      <c r="N28" s="20">
        <v>9.6</v>
      </c>
      <c r="O28" s="20"/>
      <c r="P28" s="20"/>
      <c r="Q28" s="20"/>
      <c r="R28" s="14"/>
    </row>
    <row r="29" spans="1:18" ht="12.75">
      <c r="A29" s="25">
        <v>58</v>
      </c>
      <c r="B29" s="26" t="s">
        <v>77</v>
      </c>
      <c r="C29" s="14">
        <v>2902</v>
      </c>
      <c r="D29" s="18" t="s">
        <v>50</v>
      </c>
      <c r="E29" s="19"/>
      <c r="F29" s="19" t="s">
        <v>66</v>
      </c>
      <c r="G29" s="19"/>
      <c r="H29" s="20">
        <v>28.3</v>
      </c>
      <c r="I29" s="20"/>
      <c r="J29" s="20"/>
      <c r="K29" s="20">
        <v>28.3</v>
      </c>
      <c r="L29" s="20"/>
      <c r="M29" s="20"/>
      <c r="N29" s="20">
        <v>28.3</v>
      </c>
      <c r="O29" s="20"/>
      <c r="P29" s="20"/>
      <c r="Q29" s="20"/>
      <c r="R29" s="14"/>
    </row>
    <row r="30" spans="1:18" ht="12.75">
      <c r="A30" s="40">
        <v>61</v>
      </c>
      <c r="B30" s="37" t="s">
        <v>74</v>
      </c>
      <c r="C30" s="14">
        <v>301</v>
      </c>
      <c r="D30" s="18" t="s">
        <v>41</v>
      </c>
      <c r="E30" s="19"/>
      <c r="F30" s="19" t="s">
        <v>66</v>
      </c>
      <c r="G30" s="19"/>
      <c r="H30" s="20">
        <v>110.6</v>
      </c>
      <c r="I30" s="20"/>
      <c r="J30" s="20">
        <v>49.324</v>
      </c>
      <c r="K30" s="20">
        <v>110.6</v>
      </c>
      <c r="L30" s="20"/>
      <c r="M30" s="20">
        <v>49.324</v>
      </c>
      <c r="N30" s="20">
        <v>110.6</v>
      </c>
      <c r="O30" s="20"/>
      <c r="P30" s="20">
        <v>49.324</v>
      </c>
      <c r="Q30" s="20">
        <v>15</v>
      </c>
      <c r="R30" s="14"/>
    </row>
    <row r="31" spans="1:18" ht="12.75">
      <c r="A31" s="41"/>
      <c r="B31" s="38"/>
      <c r="C31" s="14">
        <v>337</v>
      </c>
      <c r="D31" s="18" t="s">
        <v>53</v>
      </c>
      <c r="E31" s="19"/>
      <c r="F31" s="19" t="s">
        <v>66</v>
      </c>
      <c r="G31" s="19"/>
      <c r="H31" s="20">
        <v>128.1</v>
      </c>
      <c r="I31" s="20"/>
      <c r="J31" s="20">
        <v>57.295</v>
      </c>
      <c r="K31" s="20">
        <v>128.1</v>
      </c>
      <c r="L31" s="20"/>
      <c r="M31" s="20">
        <v>57.295</v>
      </c>
      <c r="N31" s="20">
        <v>128.1</v>
      </c>
      <c r="O31" s="20"/>
      <c r="P31" s="20">
        <v>57.295</v>
      </c>
      <c r="Q31" s="20">
        <v>15</v>
      </c>
      <c r="R31" s="14"/>
    </row>
    <row r="32" spans="1:18" ht="12.75" customHeight="1">
      <c r="A32" s="41"/>
      <c r="B32" s="38"/>
      <c r="C32" s="14">
        <v>1325</v>
      </c>
      <c r="D32" s="18" t="s">
        <v>54</v>
      </c>
      <c r="E32" s="19"/>
      <c r="F32" s="19" t="s">
        <v>66</v>
      </c>
      <c r="G32" s="19"/>
      <c r="H32" s="20">
        <v>4.1</v>
      </c>
      <c r="I32" s="20"/>
      <c r="J32" s="20">
        <v>1.731</v>
      </c>
      <c r="K32" s="20">
        <v>4.1</v>
      </c>
      <c r="L32" s="20"/>
      <c r="M32" s="20">
        <v>1.731</v>
      </c>
      <c r="N32" s="20">
        <v>4.1</v>
      </c>
      <c r="O32" s="20"/>
      <c r="P32" s="20">
        <v>1.731</v>
      </c>
      <c r="Q32" s="20"/>
      <c r="R32" s="14"/>
    </row>
    <row r="33" spans="1:18" ht="12.75">
      <c r="A33" s="42"/>
      <c r="B33" s="39"/>
      <c r="C33" s="14">
        <v>401</v>
      </c>
      <c r="D33" s="18" t="s">
        <v>52</v>
      </c>
      <c r="E33" s="19"/>
      <c r="F33" s="19" t="s">
        <v>66</v>
      </c>
      <c r="G33" s="19"/>
      <c r="H33" s="20">
        <v>56.8</v>
      </c>
      <c r="I33" s="20"/>
      <c r="J33" s="20">
        <v>25.14</v>
      </c>
      <c r="K33" s="20">
        <v>56.8</v>
      </c>
      <c r="L33" s="20"/>
      <c r="M33" s="20">
        <v>25.14</v>
      </c>
      <c r="N33" s="20">
        <v>56.8</v>
      </c>
      <c r="O33" s="20"/>
      <c r="P33" s="20">
        <v>25.14</v>
      </c>
      <c r="Q33" s="20">
        <v>15</v>
      </c>
      <c r="R33" s="14"/>
    </row>
    <row r="34" spans="1:18" ht="12.75">
      <c r="A34" s="40">
        <v>62</v>
      </c>
      <c r="B34" s="37" t="s">
        <v>75</v>
      </c>
      <c r="C34" s="14">
        <v>301</v>
      </c>
      <c r="D34" s="18" t="s">
        <v>41</v>
      </c>
      <c r="E34" s="19"/>
      <c r="F34" s="19" t="s">
        <v>66</v>
      </c>
      <c r="G34" s="19"/>
      <c r="H34" s="20">
        <v>112</v>
      </c>
      <c r="I34" s="20"/>
      <c r="J34" s="20">
        <v>48.202</v>
      </c>
      <c r="K34" s="20">
        <v>112</v>
      </c>
      <c r="L34" s="20"/>
      <c r="M34" s="20">
        <v>48.202</v>
      </c>
      <c r="N34" s="20">
        <v>112</v>
      </c>
      <c r="O34" s="20"/>
      <c r="P34" s="20">
        <v>48.202</v>
      </c>
      <c r="Q34" s="20">
        <v>15</v>
      </c>
      <c r="R34" s="14"/>
    </row>
    <row r="35" spans="1:18" ht="12.75">
      <c r="A35" s="41"/>
      <c r="B35" s="38"/>
      <c r="C35" s="14">
        <v>337</v>
      </c>
      <c r="D35" s="18" t="s">
        <v>53</v>
      </c>
      <c r="E35" s="19"/>
      <c r="F35" s="19" t="s">
        <v>66</v>
      </c>
      <c r="G35" s="19"/>
      <c r="H35" s="20">
        <v>133.2</v>
      </c>
      <c r="I35" s="20"/>
      <c r="J35" s="20">
        <v>58.018</v>
      </c>
      <c r="K35" s="20">
        <v>133.2</v>
      </c>
      <c r="L35" s="20"/>
      <c r="M35" s="20">
        <v>58.018</v>
      </c>
      <c r="N35" s="20">
        <v>133.2</v>
      </c>
      <c r="O35" s="20"/>
      <c r="P35" s="20">
        <v>58.018</v>
      </c>
      <c r="Q35" s="20">
        <v>15</v>
      </c>
      <c r="R35" s="14"/>
    </row>
    <row r="36" spans="1:18" ht="12.75">
      <c r="A36" s="41"/>
      <c r="B36" s="38"/>
      <c r="C36" s="14">
        <v>1325</v>
      </c>
      <c r="D36" s="18" t="s">
        <v>54</v>
      </c>
      <c r="E36" s="19"/>
      <c r="F36" s="19" t="s">
        <v>66</v>
      </c>
      <c r="G36" s="19"/>
      <c r="H36" s="20">
        <v>3.7</v>
      </c>
      <c r="I36" s="20"/>
      <c r="J36" s="20">
        <v>1.541</v>
      </c>
      <c r="K36" s="20">
        <v>3.7</v>
      </c>
      <c r="L36" s="20"/>
      <c r="M36" s="20">
        <v>1.541</v>
      </c>
      <c r="N36" s="20">
        <v>3.7</v>
      </c>
      <c r="O36" s="20"/>
      <c r="P36" s="20">
        <v>1.541</v>
      </c>
      <c r="Q36" s="20"/>
      <c r="R36" s="14"/>
    </row>
    <row r="37" spans="1:18" ht="12.75">
      <c r="A37" s="42"/>
      <c r="B37" s="39"/>
      <c r="C37" s="14">
        <v>401</v>
      </c>
      <c r="D37" s="18" t="s">
        <v>52</v>
      </c>
      <c r="E37" s="32"/>
      <c r="F37" s="32"/>
      <c r="G37" s="32"/>
      <c r="H37" s="33">
        <v>68.8</v>
      </c>
      <c r="I37" s="33"/>
      <c r="J37" s="33">
        <v>29.714</v>
      </c>
      <c r="K37" s="33">
        <v>68.8</v>
      </c>
      <c r="L37" s="33"/>
      <c r="M37" s="33">
        <v>29.714</v>
      </c>
      <c r="N37" s="33">
        <v>68.8</v>
      </c>
      <c r="O37" s="33"/>
      <c r="P37" s="33">
        <v>29.714</v>
      </c>
      <c r="Q37" s="33">
        <v>15</v>
      </c>
      <c r="R37" s="31"/>
    </row>
    <row r="38" spans="1:18" ht="12.75">
      <c r="A38" s="40">
        <v>63</v>
      </c>
      <c r="B38" s="37" t="s">
        <v>76</v>
      </c>
      <c r="C38" s="14">
        <v>301</v>
      </c>
      <c r="D38" s="18" t="s">
        <v>41</v>
      </c>
      <c r="E38" s="32"/>
      <c r="F38" s="32"/>
      <c r="G38" s="32"/>
      <c r="H38" s="33">
        <v>114.6</v>
      </c>
      <c r="I38" s="33"/>
      <c r="J38" s="33">
        <v>51.81</v>
      </c>
      <c r="K38" s="33">
        <v>114.6</v>
      </c>
      <c r="L38" s="33"/>
      <c r="M38" s="33">
        <v>51.81</v>
      </c>
      <c r="N38" s="33">
        <v>114.6</v>
      </c>
      <c r="O38" s="33"/>
      <c r="P38" s="33">
        <v>51.81</v>
      </c>
      <c r="Q38" s="33">
        <v>15</v>
      </c>
      <c r="R38" s="31"/>
    </row>
    <row r="39" spans="1:18" ht="12.75">
      <c r="A39" s="41"/>
      <c r="B39" s="38"/>
      <c r="C39" s="14">
        <v>337</v>
      </c>
      <c r="D39" s="18" t="s">
        <v>53</v>
      </c>
      <c r="E39" s="32"/>
      <c r="F39" s="32"/>
      <c r="G39" s="32"/>
      <c r="H39" s="33">
        <v>134.8</v>
      </c>
      <c r="I39" s="33"/>
      <c r="J39" s="33">
        <v>60.841</v>
      </c>
      <c r="K39" s="33">
        <v>134.8</v>
      </c>
      <c r="L39" s="33"/>
      <c r="M39" s="33">
        <v>60.841</v>
      </c>
      <c r="N39" s="33">
        <v>134.8</v>
      </c>
      <c r="O39" s="33"/>
      <c r="P39" s="33">
        <v>60.841</v>
      </c>
      <c r="Q39" s="33">
        <v>15</v>
      </c>
      <c r="R39" s="31"/>
    </row>
    <row r="40" spans="1:18" ht="12.75">
      <c r="A40" s="41"/>
      <c r="B40" s="38"/>
      <c r="C40" s="14">
        <v>1325</v>
      </c>
      <c r="D40" s="18" t="s">
        <v>54</v>
      </c>
      <c r="E40" s="32"/>
      <c r="F40" s="32"/>
      <c r="G40" s="32"/>
      <c r="H40" s="33">
        <v>4.1</v>
      </c>
      <c r="I40" s="33"/>
      <c r="J40" s="33">
        <v>1.815</v>
      </c>
      <c r="K40" s="33">
        <v>4.1</v>
      </c>
      <c r="L40" s="33"/>
      <c r="M40" s="33">
        <v>1.815</v>
      </c>
      <c r="N40" s="33">
        <v>4.1</v>
      </c>
      <c r="O40" s="33"/>
      <c r="P40" s="33">
        <v>1.815</v>
      </c>
      <c r="Q40" s="33"/>
      <c r="R40" s="31"/>
    </row>
    <row r="41" spans="1:18" ht="12.75">
      <c r="A41" s="42"/>
      <c r="B41" s="39"/>
      <c r="C41" s="14">
        <v>401</v>
      </c>
      <c r="D41" s="18" t="s">
        <v>52</v>
      </c>
      <c r="E41" s="32"/>
      <c r="F41" s="32"/>
      <c r="G41" s="32"/>
      <c r="H41" s="33">
        <v>61.3</v>
      </c>
      <c r="I41" s="33"/>
      <c r="J41" s="33">
        <v>27.372</v>
      </c>
      <c r="K41" s="33">
        <v>61.3</v>
      </c>
      <c r="L41" s="33"/>
      <c r="M41" s="33">
        <v>27.372</v>
      </c>
      <c r="N41" s="33">
        <v>61.3</v>
      </c>
      <c r="O41" s="33"/>
      <c r="P41" s="33">
        <v>27.372</v>
      </c>
      <c r="Q41" s="33">
        <v>15</v>
      </c>
      <c r="R41" s="31"/>
    </row>
    <row r="42" spans="1:18" ht="15.75">
      <c r="A42" s="22"/>
      <c r="B42" s="36" t="s">
        <v>98</v>
      </c>
      <c r="C42" s="23"/>
      <c r="D42" s="23"/>
      <c r="E42" s="23"/>
      <c r="F42" s="23"/>
      <c r="G42" s="23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1:18" ht="12.75" customHeight="1">
      <c r="A43" s="25">
        <v>35</v>
      </c>
      <c r="B43" s="26" t="s">
        <v>96</v>
      </c>
      <c r="C43" s="14">
        <v>2902</v>
      </c>
      <c r="D43" s="14" t="s">
        <v>50</v>
      </c>
      <c r="E43" s="34"/>
      <c r="F43" s="19" t="s">
        <v>66</v>
      </c>
      <c r="G43" s="19"/>
      <c r="H43" s="20">
        <v>37.1</v>
      </c>
      <c r="I43" s="20"/>
      <c r="J43" s="20" t="s">
        <v>66</v>
      </c>
      <c r="K43" s="20">
        <v>37.1</v>
      </c>
      <c r="L43" s="20"/>
      <c r="M43" s="20" t="s">
        <v>66</v>
      </c>
      <c r="N43" s="20">
        <v>37.1</v>
      </c>
      <c r="O43" s="20"/>
      <c r="P43" s="20" t="s">
        <v>66</v>
      </c>
      <c r="Q43" s="20"/>
      <c r="R43" s="14"/>
    </row>
    <row r="44" spans="1:18" ht="12.75">
      <c r="A44" s="40" t="s">
        <v>78</v>
      </c>
      <c r="B44" s="37" t="s">
        <v>79</v>
      </c>
      <c r="C44" s="14">
        <v>301</v>
      </c>
      <c r="D44" s="14" t="s">
        <v>41</v>
      </c>
      <c r="E44" s="34"/>
      <c r="F44" s="19" t="s">
        <v>66</v>
      </c>
      <c r="G44" s="19"/>
      <c r="H44" s="20">
        <v>245</v>
      </c>
      <c r="I44" s="20"/>
      <c r="J44" s="20">
        <v>30.958</v>
      </c>
      <c r="K44" s="20">
        <v>245</v>
      </c>
      <c r="L44" s="20"/>
      <c r="M44" s="20">
        <v>30.958</v>
      </c>
      <c r="N44" s="20">
        <v>245</v>
      </c>
      <c r="O44" s="20"/>
      <c r="P44" s="20">
        <v>30.958</v>
      </c>
      <c r="Q44" s="20">
        <v>6</v>
      </c>
      <c r="R44" s="14"/>
    </row>
    <row r="45" spans="1:18" ht="12.75">
      <c r="A45" s="41"/>
      <c r="B45" s="38"/>
      <c r="C45" s="14">
        <v>304</v>
      </c>
      <c r="D45" s="14" t="s">
        <v>40</v>
      </c>
      <c r="E45" s="34"/>
      <c r="F45" s="19" t="s">
        <v>66</v>
      </c>
      <c r="G45" s="19"/>
      <c r="H45" s="20" t="s">
        <v>66</v>
      </c>
      <c r="I45" s="20"/>
      <c r="J45" s="20">
        <v>12.926</v>
      </c>
      <c r="K45" s="20" t="s">
        <v>66</v>
      </c>
      <c r="L45" s="20"/>
      <c r="M45" s="20">
        <v>12.926</v>
      </c>
      <c r="N45" s="20" t="s">
        <v>66</v>
      </c>
      <c r="O45" s="20"/>
      <c r="P45" s="20">
        <v>12.926</v>
      </c>
      <c r="Q45" s="20"/>
      <c r="R45" s="14"/>
    </row>
    <row r="46" spans="1:18" ht="12.75" customHeight="1">
      <c r="A46" s="42"/>
      <c r="B46" s="39"/>
      <c r="C46" s="14">
        <v>337</v>
      </c>
      <c r="D46" s="14" t="s">
        <v>53</v>
      </c>
      <c r="E46" s="34"/>
      <c r="F46" s="19" t="s">
        <v>66</v>
      </c>
      <c r="G46" s="19"/>
      <c r="H46" s="20">
        <v>225</v>
      </c>
      <c r="I46" s="20"/>
      <c r="J46" s="20">
        <v>36.826</v>
      </c>
      <c r="K46" s="20">
        <v>225</v>
      </c>
      <c r="L46" s="20"/>
      <c r="M46" s="20">
        <v>36.826</v>
      </c>
      <c r="N46" s="20">
        <v>225</v>
      </c>
      <c r="O46" s="20"/>
      <c r="P46" s="20">
        <v>36.826</v>
      </c>
      <c r="Q46" s="20">
        <v>6</v>
      </c>
      <c r="R46" s="14"/>
    </row>
    <row r="47" spans="1:18" ht="12.75">
      <c r="A47" s="40" t="s">
        <v>80</v>
      </c>
      <c r="B47" s="37" t="s">
        <v>81</v>
      </c>
      <c r="C47" s="14">
        <v>301</v>
      </c>
      <c r="D47" s="14" t="s">
        <v>41</v>
      </c>
      <c r="E47" s="34"/>
      <c r="F47" s="19" t="s">
        <v>66</v>
      </c>
      <c r="G47" s="19"/>
      <c r="H47" s="20">
        <v>273.7</v>
      </c>
      <c r="I47" s="20"/>
      <c r="J47" s="20"/>
      <c r="K47" s="20">
        <v>273.7</v>
      </c>
      <c r="L47" s="20"/>
      <c r="M47" s="20"/>
      <c r="N47" s="20">
        <v>273.7</v>
      </c>
      <c r="O47" s="20"/>
      <c r="P47" s="20"/>
      <c r="Q47" s="20">
        <v>6</v>
      </c>
      <c r="R47" s="14"/>
    </row>
    <row r="48" spans="1:18" ht="12.75">
      <c r="A48" s="41"/>
      <c r="B48" s="38"/>
      <c r="C48" s="14">
        <v>330</v>
      </c>
      <c r="D48" s="14" t="s">
        <v>49</v>
      </c>
      <c r="E48" s="34"/>
      <c r="F48" s="19" t="s">
        <v>66</v>
      </c>
      <c r="G48" s="19"/>
      <c r="H48" s="20">
        <v>1405.9</v>
      </c>
      <c r="I48" s="20"/>
      <c r="J48" s="20">
        <v>14.529</v>
      </c>
      <c r="K48" s="20">
        <v>1405.9</v>
      </c>
      <c r="L48" s="20"/>
      <c r="M48" s="20">
        <v>14.529</v>
      </c>
      <c r="N48" s="20">
        <v>1405.9</v>
      </c>
      <c r="O48" s="20"/>
      <c r="P48" s="20">
        <v>14.529</v>
      </c>
      <c r="Q48" s="20">
        <v>6</v>
      </c>
      <c r="R48" s="14"/>
    </row>
    <row r="49" spans="1:18" ht="12.75">
      <c r="A49" s="41"/>
      <c r="B49" s="38"/>
      <c r="C49" s="14">
        <v>337</v>
      </c>
      <c r="D49" s="14" t="s">
        <v>53</v>
      </c>
      <c r="E49" s="34"/>
      <c r="F49" s="19" t="s">
        <v>66</v>
      </c>
      <c r="G49" s="19"/>
      <c r="H49" s="20">
        <v>228.1</v>
      </c>
      <c r="I49" s="20"/>
      <c r="J49" s="20"/>
      <c r="K49" s="20">
        <v>228.1</v>
      </c>
      <c r="L49" s="20"/>
      <c r="M49" s="20"/>
      <c r="N49" s="20">
        <v>228.1</v>
      </c>
      <c r="O49" s="20"/>
      <c r="P49" s="20"/>
      <c r="Q49" s="20">
        <v>6</v>
      </c>
      <c r="R49" s="14"/>
    </row>
    <row r="50" spans="1:18" ht="12.75" customHeight="1">
      <c r="A50" s="42"/>
      <c r="B50" s="39"/>
      <c r="C50" s="14">
        <v>2902</v>
      </c>
      <c r="D50" s="14" t="s">
        <v>50</v>
      </c>
      <c r="E50" s="34"/>
      <c r="F50" s="19" t="s">
        <v>66</v>
      </c>
      <c r="G50" s="19"/>
      <c r="H50" s="20">
        <v>33.7</v>
      </c>
      <c r="I50" s="20"/>
      <c r="J50" s="20"/>
      <c r="K50" s="20">
        <v>33.7</v>
      </c>
      <c r="L50" s="20"/>
      <c r="M50" s="20"/>
      <c r="N50" s="20">
        <v>33.7</v>
      </c>
      <c r="O50" s="20"/>
      <c r="P50" s="20"/>
      <c r="Q50" s="20">
        <v>6</v>
      </c>
      <c r="R50" s="14"/>
    </row>
    <row r="51" spans="1:18" ht="12.75">
      <c r="A51" s="25">
        <v>42</v>
      </c>
      <c r="B51" s="26" t="s">
        <v>97</v>
      </c>
      <c r="C51" s="14">
        <v>2902</v>
      </c>
      <c r="D51" s="14" t="s">
        <v>50</v>
      </c>
      <c r="E51" s="34"/>
      <c r="F51" s="19" t="s">
        <v>66</v>
      </c>
      <c r="G51" s="19"/>
      <c r="H51" s="20">
        <v>111.8</v>
      </c>
      <c r="I51" s="20"/>
      <c r="J51" s="20"/>
      <c r="K51" s="20">
        <v>111.8</v>
      </c>
      <c r="L51" s="20"/>
      <c r="M51" s="20"/>
      <c r="N51" s="20">
        <v>50</v>
      </c>
      <c r="O51" s="20"/>
      <c r="P51" s="20"/>
      <c r="Q51" s="20"/>
      <c r="R51" s="35">
        <v>44927</v>
      </c>
    </row>
    <row r="52" spans="1:18" ht="12.75">
      <c r="A52" s="25">
        <v>67</v>
      </c>
      <c r="B52" s="26" t="s">
        <v>87</v>
      </c>
      <c r="C52" s="14">
        <v>2902</v>
      </c>
      <c r="D52" s="14" t="s">
        <v>50</v>
      </c>
      <c r="E52" s="34"/>
      <c r="F52" s="19" t="s">
        <v>66</v>
      </c>
      <c r="G52" s="19"/>
      <c r="H52" s="20">
        <v>48.1</v>
      </c>
      <c r="I52" s="20"/>
      <c r="J52" s="20"/>
      <c r="K52" s="20">
        <v>48.1</v>
      </c>
      <c r="L52" s="20"/>
      <c r="M52" s="20"/>
      <c r="N52" s="20">
        <v>48.1</v>
      </c>
      <c r="O52" s="20"/>
      <c r="P52" s="20"/>
      <c r="Q52" s="20"/>
      <c r="R52" s="14"/>
    </row>
    <row r="53" spans="1:18" ht="12.75" customHeight="1">
      <c r="A53" s="25">
        <v>68</v>
      </c>
      <c r="B53" s="26" t="s">
        <v>88</v>
      </c>
      <c r="C53" s="14">
        <v>2902</v>
      </c>
      <c r="D53" s="14" t="s">
        <v>50</v>
      </c>
      <c r="E53" s="34"/>
      <c r="F53" s="28" t="s">
        <v>89</v>
      </c>
      <c r="G53" s="19">
        <v>346.8</v>
      </c>
      <c r="H53" s="20">
        <v>3.5</v>
      </c>
      <c r="I53" s="20"/>
      <c r="J53" s="20"/>
      <c r="K53" s="20">
        <v>3.5</v>
      </c>
      <c r="L53" s="20"/>
      <c r="M53" s="20"/>
      <c r="N53" s="20">
        <v>3.5</v>
      </c>
      <c r="O53" s="20"/>
      <c r="P53" s="20"/>
      <c r="Q53" s="20"/>
      <c r="R53" s="14"/>
    </row>
    <row r="54" spans="1:18" ht="25.5">
      <c r="A54" s="25">
        <v>70</v>
      </c>
      <c r="B54" s="26" t="s">
        <v>86</v>
      </c>
      <c r="C54" s="14">
        <v>301</v>
      </c>
      <c r="D54" s="14" t="s">
        <v>41</v>
      </c>
      <c r="E54" s="34"/>
      <c r="F54" s="19" t="s">
        <v>66</v>
      </c>
      <c r="G54" s="19"/>
      <c r="H54" s="20">
        <v>100</v>
      </c>
      <c r="I54" s="20"/>
      <c r="J54" s="20"/>
      <c r="K54" s="20">
        <v>100</v>
      </c>
      <c r="L54" s="20"/>
      <c r="M54" s="20"/>
      <c r="N54" s="20">
        <v>100</v>
      </c>
      <c r="O54" s="20"/>
      <c r="P54" s="20"/>
      <c r="Q54" s="20">
        <v>6</v>
      </c>
      <c r="R54" s="14"/>
    </row>
    <row r="55" spans="1:18" ht="12.75">
      <c r="A55" s="40" t="s">
        <v>82</v>
      </c>
      <c r="B55" s="37" t="s">
        <v>83</v>
      </c>
      <c r="C55" s="14">
        <v>301</v>
      </c>
      <c r="D55" s="14" t="s">
        <v>41</v>
      </c>
      <c r="E55" s="34"/>
      <c r="F55" s="19" t="s">
        <v>66</v>
      </c>
      <c r="G55" s="19"/>
      <c r="H55" s="20">
        <v>245</v>
      </c>
      <c r="I55" s="20"/>
      <c r="J55" s="20">
        <v>16.196</v>
      </c>
      <c r="K55" s="20">
        <v>245</v>
      </c>
      <c r="L55" s="20"/>
      <c r="M55" s="20">
        <v>16.196</v>
      </c>
      <c r="N55" s="20">
        <v>245</v>
      </c>
      <c r="O55" s="20"/>
      <c r="P55" s="20">
        <v>16.196</v>
      </c>
      <c r="Q55" s="20">
        <v>6</v>
      </c>
      <c r="R55" s="14"/>
    </row>
    <row r="56" spans="1:18" ht="12.75">
      <c r="A56" s="41"/>
      <c r="B56" s="38"/>
      <c r="C56" s="14">
        <v>304</v>
      </c>
      <c r="D56" s="14" t="s">
        <v>40</v>
      </c>
      <c r="E56" s="34"/>
      <c r="F56" s="19" t="s">
        <v>66</v>
      </c>
      <c r="G56" s="19"/>
      <c r="H56" s="20" t="s">
        <v>66</v>
      </c>
      <c r="I56" s="20"/>
      <c r="J56" s="20">
        <v>6.763</v>
      </c>
      <c r="K56" s="20" t="s">
        <v>66</v>
      </c>
      <c r="L56" s="20"/>
      <c r="M56" s="20">
        <v>6.763</v>
      </c>
      <c r="N56" s="20" t="s">
        <v>66</v>
      </c>
      <c r="O56" s="20"/>
      <c r="P56" s="20">
        <v>6.763</v>
      </c>
      <c r="Q56" s="20"/>
      <c r="R56" s="14"/>
    </row>
    <row r="57" spans="1:18" ht="12.75">
      <c r="A57" s="42"/>
      <c r="B57" s="39"/>
      <c r="C57" s="14">
        <v>337</v>
      </c>
      <c r="D57" s="14" t="s">
        <v>53</v>
      </c>
      <c r="E57" s="34"/>
      <c r="F57" s="19" t="s">
        <v>66</v>
      </c>
      <c r="G57" s="19"/>
      <c r="H57" s="20">
        <v>225</v>
      </c>
      <c r="I57" s="20"/>
      <c r="J57" s="20">
        <v>19.266</v>
      </c>
      <c r="K57" s="20">
        <v>225</v>
      </c>
      <c r="L57" s="20"/>
      <c r="M57" s="20">
        <v>19.266</v>
      </c>
      <c r="N57" s="20">
        <v>225</v>
      </c>
      <c r="O57" s="20"/>
      <c r="P57" s="20">
        <v>19.266</v>
      </c>
      <c r="Q57" s="20">
        <v>6</v>
      </c>
      <c r="R57" s="14"/>
    </row>
    <row r="58" spans="1:18" ht="12.75">
      <c r="A58" s="40" t="s">
        <v>84</v>
      </c>
      <c r="B58" s="37" t="s">
        <v>85</v>
      </c>
      <c r="C58" s="14">
        <v>301</v>
      </c>
      <c r="D58" s="14" t="s">
        <v>41</v>
      </c>
      <c r="E58" s="34"/>
      <c r="F58" s="19" t="s">
        <v>66</v>
      </c>
      <c r="G58" s="19"/>
      <c r="H58" s="20">
        <v>273.7</v>
      </c>
      <c r="I58" s="20"/>
      <c r="J58" s="20"/>
      <c r="K58" s="20">
        <v>273.7</v>
      </c>
      <c r="L58" s="20"/>
      <c r="M58" s="20"/>
      <c r="N58" s="20">
        <v>273.7</v>
      </c>
      <c r="O58" s="20"/>
      <c r="P58" s="20"/>
      <c r="Q58" s="20">
        <v>6</v>
      </c>
      <c r="R58" s="14"/>
    </row>
    <row r="59" spans="1:18" ht="12.75">
      <c r="A59" s="41"/>
      <c r="B59" s="38"/>
      <c r="C59" s="14">
        <v>330</v>
      </c>
      <c r="D59" s="14" t="s">
        <v>49</v>
      </c>
      <c r="E59" s="34"/>
      <c r="F59" s="19" t="s">
        <v>66</v>
      </c>
      <c r="G59" s="19"/>
      <c r="H59" s="20">
        <v>1405.9</v>
      </c>
      <c r="I59" s="20"/>
      <c r="J59" s="20">
        <v>18.816</v>
      </c>
      <c r="K59" s="20">
        <v>1405.9</v>
      </c>
      <c r="L59" s="20"/>
      <c r="M59" s="20">
        <v>18.816</v>
      </c>
      <c r="N59" s="20">
        <v>1405.9</v>
      </c>
      <c r="O59" s="20"/>
      <c r="P59" s="20">
        <v>18.816</v>
      </c>
      <c r="Q59" s="20">
        <v>6</v>
      </c>
      <c r="R59" s="14"/>
    </row>
    <row r="60" spans="1:18" ht="12.75">
      <c r="A60" s="41"/>
      <c r="B60" s="38"/>
      <c r="C60" s="14">
        <v>337</v>
      </c>
      <c r="D60" s="14" t="s">
        <v>53</v>
      </c>
      <c r="E60" s="34"/>
      <c r="F60" s="28"/>
      <c r="G60" s="19"/>
      <c r="H60" s="20">
        <v>228.1</v>
      </c>
      <c r="I60" s="20"/>
      <c r="J60" s="20"/>
      <c r="K60" s="20">
        <v>228.1</v>
      </c>
      <c r="L60" s="20"/>
      <c r="M60" s="20"/>
      <c r="N60" s="20">
        <v>228.1</v>
      </c>
      <c r="O60" s="20"/>
      <c r="P60" s="20"/>
      <c r="Q60" s="20">
        <v>6</v>
      </c>
      <c r="R60" s="14"/>
    </row>
    <row r="61" spans="1:18" ht="12.75">
      <c r="A61" s="42"/>
      <c r="B61" s="39"/>
      <c r="C61" s="14">
        <v>2902</v>
      </c>
      <c r="D61" s="14" t="s">
        <v>50</v>
      </c>
      <c r="E61" s="34"/>
      <c r="F61" s="19"/>
      <c r="G61" s="19"/>
      <c r="H61" s="20">
        <v>33.7</v>
      </c>
      <c r="I61" s="20"/>
      <c r="J61" s="20"/>
      <c r="K61" s="20">
        <v>33.7</v>
      </c>
      <c r="L61" s="20"/>
      <c r="M61" s="20"/>
      <c r="N61" s="20">
        <v>33.7</v>
      </c>
      <c r="O61" s="20"/>
      <c r="P61" s="20"/>
      <c r="Q61" s="20">
        <v>6</v>
      </c>
      <c r="R61" s="14"/>
    </row>
  </sheetData>
  <sheetProtection/>
  <mergeCells count="33">
    <mergeCell ref="E2:G2"/>
    <mergeCell ref="A11:A13"/>
    <mergeCell ref="A20:A22"/>
    <mergeCell ref="A23:A27"/>
    <mergeCell ref="B23:B27"/>
    <mergeCell ref="A30:A33"/>
    <mergeCell ref="B30:B33"/>
    <mergeCell ref="C2:D3"/>
    <mergeCell ref="R2:R4"/>
    <mergeCell ref="K3:M3"/>
    <mergeCell ref="Q2:Q4"/>
    <mergeCell ref="N3:P3"/>
    <mergeCell ref="K2:P2"/>
    <mergeCell ref="N1:R1"/>
    <mergeCell ref="A58:A61"/>
    <mergeCell ref="B58:B61"/>
    <mergeCell ref="A34:A37"/>
    <mergeCell ref="B34:B37"/>
    <mergeCell ref="A38:A41"/>
    <mergeCell ref="B38:B41"/>
    <mergeCell ref="A47:A50"/>
    <mergeCell ref="A44:A46"/>
    <mergeCell ref="B44:B46"/>
    <mergeCell ref="B47:B50"/>
    <mergeCell ref="A55:A57"/>
    <mergeCell ref="B55:B57"/>
    <mergeCell ref="H2:J3"/>
    <mergeCell ref="A2:A4"/>
    <mergeCell ref="B2:B4"/>
    <mergeCell ref="B11:B13"/>
    <mergeCell ref="A14:A19"/>
    <mergeCell ref="B14:B19"/>
    <mergeCell ref="B20:B22"/>
  </mergeCells>
  <conditionalFormatting sqref="H44 K3:M3 H1:M2 E2:G3 E4:M4 H46:H49 H43:I43 I44:I49 K44 K46:K49 N3:P4 H7:Q41 K43:L43 L44:L49 M43:M61 N1 J43:J65536 H50:I65536 K50:L61 Q43:Q65536 K62:P65536 N44 N46:N49 N43:O43 O44:O49 P43:P61 N50:O61">
    <cfRule type="cellIs" priority="1" dxfId="5" operator="equal" stopIfTrue="1">
      <formula>0</formula>
    </cfRule>
  </conditionalFormatting>
  <conditionalFormatting sqref="H45 K45 N45">
    <cfRule type="cellIs" priority="2" dxfId="6" operator="equal" stopIfTrue="1">
      <formula>337</formula>
    </cfRule>
  </conditionalFormatting>
  <conditionalFormatting sqref="D42:R42 D5:R6 B1:B65536">
    <cfRule type="cellIs" priority="3" dxfId="5" operator="equal" stopIfTrue="1">
      <formula>""", """</formula>
    </cfRule>
  </conditionalFormatting>
  <printOptions horizontalCentered="1" verticalCentered="1"/>
  <pageMargins left="0.25" right="0.25" top="0.75" bottom="0.75" header="0.3" footer="0.3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view="pageLayout" zoomScaleNormal="75" workbookViewId="0" topLeftCell="A1">
      <selection activeCell="I2" sqref="I2:J2"/>
    </sheetView>
  </sheetViews>
  <sheetFormatPr defaultColWidth="9.00390625" defaultRowHeight="12.75"/>
  <cols>
    <col min="1" max="1" width="6.75390625" style="0" customWidth="1"/>
    <col min="2" max="2" width="30.75390625" style="0" customWidth="1"/>
    <col min="3" max="3" width="6.25390625" style="0" customWidth="1"/>
    <col min="4" max="4" width="27.25390625" style="0" customWidth="1"/>
    <col min="5" max="5" width="5.125" style="0" customWidth="1"/>
    <col min="6" max="6" width="6.125" style="0" customWidth="1"/>
    <col min="7" max="7" width="9.125" style="0" customWidth="1"/>
    <col min="8" max="8" width="29.125" style="0" customWidth="1"/>
    <col min="9" max="9" width="11.375" style="0" customWidth="1"/>
    <col min="10" max="10" width="13.75390625" style="0" customWidth="1"/>
  </cols>
  <sheetData>
    <row r="1" spans="1:10" ht="15.75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</row>
    <row r="2" spans="9:10" ht="12.75">
      <c r="I2" s="68" t="s">
        <v>105</v>
      </c>
      <c r="J2" s="68"/>
    </row>
    <row r="3" spans="1:10" ht="32.25" customHeight="1">
      <c r="A3" s="67" t="s">
        <v>11</v>
      </c>
      <c r="B3" s="67" t="s">
        <v>16</v>
      </c>
      <c r="C3" s="67" t="s">
        <v>10</v>
      </c>
      <c r="D3" s="67"/>
      <c r="E3" s="67" t="s">
        <v>17</v>
      </c>
      <c r="F3" s="67"/>
      <c r="G3" s="67"/>
      <c r="H3" s="67" t="s">
        <v>18</v>
      </c>
      <c r="I3" s="67" t="s">
        <v>19</v>
      </c>
      <c r="J3" s="67" t="s">
        <v>20</v>
      </c>
    </row>
    <row r="4" spans="1:10" ht="75" customHeight="1">
      <c r="A4" s="67"/>
      <c r="B4" s="67"/>
      <c r="C4" s="1" t="s">
        <v>5</v>
      </c>
      <c r="D4" s="1" t="s">
        <v>0</v>
      </c>
      <c r="E4" s="1" t="s">
        <v>2</v>
      </c>
      <c r="F4" s="1" t="s">
        <v>3</v>
      </c>
      <c r="G4" s="1" t="s">
        <v>4</v>
      </c>
      <c r="H4" s="67"/>
      <c r="I4" s="67"/>
      <c r="J4" s="67"/>
    </row>
    <row r="5" spans="1:10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</row>
    <row r="6" spans="1:10" ht="15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1.5">
      <c r="A7" s="67">
        <v>41</v>
      </c>
      <c r="B7" s="67" t="s">
        <v>60</v>
      </c>
      <c r="C7" s="1">
        <v>337</v>
      </c>
      <c r="D7" s="4" t="s">
        <v>53</v>
      </c>
      <c r="E7" s="1"/>
      <c r="F7" s="1"/>
      <c r="G7" s="1">
        <v>2.754</v>
      </c>
      <c r="H7" s="4" t="s">
        <v>102</v>
      </c>
      <c r="I7" s="1"/>
      <c r="J7" s="1"/>
    </row>
    <row r="8" spans="1:10" ht="47.25">
      <c r="A8" s="67"/>
      <c r="B8" s="67"/>
      <c r="C8" s="3">
        <v>2902</v>
      </c>
      <c r="D8" s="4" t="s">
        <v>63</v>
      </c>
      <c r="E8" s="1"/>
      <c r="F8" s="1"/>
      <c r="G8" s="1">
        <v>0.049</v>
      </c>
      <c r="H8" s="4" t="s">
        <v>103</v>
      </c>
      <c r="I8" s="1"/>
      <c r="J8" s="1"/>
    </row>
    <row r="9" spans="1:10" ht="31.5">
      <c r="A9" s="67">
        <v>27</v>
      </c>
      <c r="B9" s="67" t="s">
        <v>61</v>
      </c>
      <c r="C9" s="1">
        <v>337</v>
      </c>
      <c r="D9" s="4" t="s">
        <v>53</v>
      </c>
      <c r="E9" s="1"/>
      <c r="F9" s="1"/>
      <c r="G9" s="1">
        <v>4.334</v>
      </c>
      <c r="H9" s="4" t="s">
        <v>102</v>
      </c>
      <c r="I9" s="1"/>
      <c r="J9" s="1"/>
    </row>
    <row r="10" spans="1:10" ht="47.25">
      <c r="A10" s="67"/>
      <c r="B10" s="67"/>
      <c r="C10" s="3">
        <v>2902</v>
      </c>
      <c r="D10" s="4" t="s">
        <v>63</v>
      </c>
      <c r="E10" s="1"/>
      <c r="F10" s="1"/>
      <c r="G10" s="1">
        <v>0.065</v>
      </c>
      <c r="H10" s="4" t="s">
        <v>103</v>
      </c>
      <c r="I10" s="1"/>
      <c r="J10" s="1"/>
    </row>
    <row r="11" spans="1:10" ht="31.5">
      <c r="A11" s="67">
        <v>28</v>
      </c>
      <c r="B11" s="67" t="s">
        <v>62</v>
      </c>
      <c r="C11" s="1">
        <v>337</v>
      </c>
      <c r="D11" s="4" t="s">
        <v>53</v>
      </c>
      <c r="E11" s="1"/>
      <c r="F11" s="1"/>
      <c r="G11" s="1">
        <v>2.529</v>
      </c>
      <c r="H11" s="4" t="s">
        <v>102</v>
      </c>
      <c r="I11" s="1"/>
      <c r="J11" s="1"/>
    </row>
    <row r="12" spans="1:10" ht="47.25">
      <c r="A12" s="67"/>
      <c r="B12" s="67"/>
      <c r="C12" s="3">
        <v>2902</v>
      </c>
      <c r="D12" s="4" t="s">
        <v>63</v>
      </c>
      <c r="E12" s="1"/>
      <c r="F12" s="1"/>
      <c r="G12" s="1">
        <v>0.065</v>
      </c>
      <c r="H12" s="4" t="s">
        <v>103</v>
      </c>
      <c r="I12" s="1"/>
      <c r="J12" s="1"/>
    </row>
    <row r="13" ht="31.5" customHeight="1"/>
  </sheetData>
  <sheetProtection/>
  <mergeCells count="15">
    <mergeCell ref="A11:A12"/>
    <mergeCell ref="B11:B12"/>
    <mergeCell ref="A7:A8"/>
    <mergeCell ref="B7:B8"/>
    <mergeCell ref="A9:A10"/>
    <mergeCell ref="B9:B10"/>
    <mergeCell ref="A1:J1"/>
    <mergeCell ref="A3:A4"/>
    <mergeCell ref="B3:B4"/>
    <mergeCell ref="H3:H4"/>
    <mergeCell ref="I3:I4"/>
    <mergeCell ref="E3:G3"/>
    <mergeCell ref="C3:D3"/>
    <mergeCell ref="I2:J2"/>
    <mergeCell ref="J3:J4"/>
  </mergeCells>
  <conditionalFormatting sqref="D7 C8:D8 D9 C10:D10 D11 C12:D12 H7:H12">
    <cfRule type="cellIs" priority="1" dxfId="5" operator="equal" stopIfTrue="1">
      <formula>0</formula>
    </cfRule>
  </conditionalFormatting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="75" zoomScaleNormal="75" workbookViewId="0" topLeftCell="A1">
      <selection activeCell="F3" sqref="F3:F4"/>
    </sheetView>
  </sheetViews>
  <sheetFormatPr defaultColWidth="9.00390625" defaultRowHeight="12.75"/>
  <cols>
    <col min="1" max="1" width="10.625" style="21" customWidth="1"/>
    <col min="2" max="2" width="30.25390625" style="21" customWidth="1"/>
    <col min="3" max="3" width="5.625" style="21" bestFit="1" customWidth="1"/>
    <col min="4" max="4" width="22.125" style="21" customWidth="1"/>
    <col min="5" max="5" width="52.125" style="21" customWidth="1"/>
    <col min="6" max="6" width="20.00390625" style="21" customWidth="1"/>
    <col min="7" max="16384" width="9.125" style="21" customWidth="1"/>
  </cols>
  <sheetData>
    <row r="1" spans="1:6" ht="15.75">
      <c r="A1" s="66" t="s">
        <v>21</v>
      </c>
      <c r="B1" s="69"/>
      <c r="C1" s="69"/>
      <c r="D1" s="69"/>
      <c r="E1" s="69"/>
      <c r="F1" s="69"/>
    </row>
    <row r="2" ht="15.75">
      <c r="F2" s="21" t="s">
        <v>106</v>
      </c>
    </row>
    <row r="3" spans="1:6" ht="51" customHeight="1">
      <c r="A3" s="67" t="s">
        <v>11</v>
      </c>
      <c r="B3" s="67" t="s">
        <v>16</v>
      </c>
      <c r="C3" s="67" t="s">
        <v>22</v>
      </c>
      <c r="D3" s="67"/>
      <c r="E3" s="67" t="s">
        <v>23</v>
      </c>
      <c r="F3" s="67" t="s">
        <v>38</v>
      </c>
    </row>
    <row r="4" spans="1:6" ht="15.75">
      <c r="A4" s="67"/>
      <c r="B4" s="67"/>
      <c r="C4" s="1" t="s">
        <v>6</v>
      </c>
      <c r="D4" s="1" t="s">
        <v>0</v>
      </c>
      <c r="E4" s="67"/>
      <c r="F4" s="67"/>
    </row>
    <row r="5" spans="1:6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</sheetData>
  <sheetProtection/>
  <mergeCells count="6">
    <mergeCell ref="F3:F4"/>
    <mergeCell ref="A1:F1"/>
    <mergeCell ref="A3:A4"/>
    <mergeCell ref="B3:B4"/>
    <mergeCell ref="C3:D3"/>
    <mergeCell ref="E3:E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="75" zoomScaleSheetLayoutView="75" zoomScalePageLayoutView="0" workbookViewId="0" topLeftCell="A1">
      <selection activeCell="K4" sqref="K4:L4"/>
    </sheetView>
  </sheetViews>
  <sheetFormatPr defaultColWidth="9.00390625" defaultRowHeight="12.75"/>
  <cols>
    <col min="1" max="1" width="6.00390625" style="5" customWidth="1"/>
    <col min="2" max="2" width="5.75390625" style="5" customWidth="1"/>
    <col min="3" max="3" width="45.875" style="5" customWidth="1"/>
    <col min="4" max="4" width="9.00390625" style="5" customWidth="1"/>
    <col min="5" max="5" width="12.125" style="5" bestFit="1" customWidth="1"/>
    <col min="6" max="6" width="13.25390625" style="5" bestFit="1" customWidth="1"/>
    <col min="7" max="7" width="14.75390625" style="5" customWidth="1"/>
    <col min="8" max="8" width="12.125" style="5" customWidth="1"/>
    <col min="9" max="9" width="12.125" style="5" bestFit="1" customWidth="1"/>
    <col min="10" max="10" width="13.25390625" style="5" bestFit="1" customWidth="1"/>
    <col min="11" max="11" width="12.125" style="5" bestFit="1" customWidth="1"/>
    <col min="12" max="12" width="13.25390625" style="5" bestFit="1" customWidth="1"/>
    <col min="13" max="16384" width="9.125" style="5" customWidth="1"/>
  </cols>
  <sheetData>
    <row r="1" spans="1:12" ht="31.5" customHeight="1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1:12" ht="21" customHeight="1">
      <c r="K2" s="75" t="s">
        <v>107</v>
      </c>
      <c r="L2" s="76"/>
    </row>
    <row r="3" spans="1:12" ht="46.5" customHeight="1">
      <c r="A3" s="70" t="s">
        <v>24</v>
      </c>
      <c r="B3" s="70"/>
      <c r="C3" s="70"/>
      <c r="D3" s="70"/>
      <c r="E3" s="70" t="s">
        <v>26</v>
      </c>
      <c r="F3" s="70"/>
      <c r="G3" s="70" t="s">
        <v>34</v>
      </c>
      <c r="H3" s="70" t="s">
        <v>35</v>
      </c>
      <c r="I3" s="71" t="s">
        <v>36</v>
      </c>
      <c r="J3" s="72"/>
      <c r="K3" s="72"/>
      <c r="L3" s="73"/>
    </row>
    <row r="4" spans="1:12" ht="15.75" customHeight="1">
      <c r="A4" s="70"/>
      <c r="B4" s="70"/>
      <c r="C4" s="70"/>
      <c r="D4" s="70"/>
      <c r="E4" s="70"/>
      <c r="F4" s="70"/>
      <c r="G4" s="70"/>
      <c r="H4" s="70"/>
      <c r="I4" s="70" t="s">
        <v>91</v>
      </c>
      <c r="J4" s="70"/>
      <c r="K4" s="70" t="s">
        <v>109</v>
      </c>
      <c r="L4" s="70"/>
    </row>
    <row r="5" spans="1:12" ht="38.25">
      <c r="A5" s="15" t="s">
        <v>7</v>
      </c>
      <c r="B5" s="15" t="s">
        <v>5</v>
      </c>
      <c r="C5" s="15" t="s">
        <v>0</v>
      </c>
      <c r="D5" s="15" t="s">
        <v>27</v>
      </c>
      <c r="E5" s="15" t="s">
        <v>3</v>
      </c>
      <c r="F5" s="15" t="s">
        <v>4</v>
      </c>
      <c r="G5" s="70"/>
      <c r="H5" s="70"/>
      <c r="I5" s="15" t="s">
        <v>3</v>
      </c>
      <c r="J5" s="15" t="s">
        <v>4</v>
      </c>
      <c r="K5" s="15" t="s">
        <v>3</v>
      </c>
      <c r="L5" s="15" t="s">
        <v>4</v>
      </c>
    </row>
    <row r="6" spans="1:12" ht="15.75">
      <c r="A6" s="3">
        <v>1</v>
      </c>
      <c r="B6" s="3">
        <f>A6+1</f>
        <v>2</v>
      </c>
      <c r="C6" s="3">
        <f>B6+1</f>
        <v>3</v>
      </c>
      <c r="D6" s="3">
        <f aca="true" t="shared" si="0" ref="D6:J6">C6+1</f>
        <v>4</v>
      </c>
      <c r="E6" s="3">
        <f t="shared" si="0"/>
        <v>5</v>
      </c>
      <c r="F6" s="3">
        <f t="shared" si="0"/>
        <v>6</v>
      </c>
      <c r="G6" s="3">
        <f>F6+1</f>
        <v>7</v>
      </c>
      <c r="H6" s="3">
        <f t="shared" si="0"/>
        <v>8</v>
      </c>
      <c r="I6" s="3">
        <f>H6+1</f>
        <v>9</v>
      </c>
      <c r="J6" s="3">
        <f t="shared" si="0"/>
        <v>10</v>
      </c>
      <c r="K6" s="3">
        <f>J6+1</f>
        <v>11</v>
      </c>
      <c r="L6" s="3">
        <f>K6+1</f>
        <v>12</v>
      </c>
    </row>
    <row r="7" spans="1:12" ht="15.75">
      <c r="A7" s="27"/>
      <c r="B7" s="27"/>
      <c r="C7" s="29" t="s">
        <v>101</v>
      </c>
      <c r="D7" s="27"/>
      <c r="E7" s="27"/>
      <c r="F7" s="27"/>
      <c r="G7" s="27"/>
      <c r="H7" s="27"/>
      <c r="I7" s="27"/>
      <c r="J7" s="27"/>
      <c r="K7" s="27"/>
      <c r="L7" s="27"/>
    </row>
    <row r="8" spans="1:12" ht="15.75">
      <c r="A8" s="3">
        <v>1</v>
      </c>
      <c r="B8" s="3">
        <v>304</v>
      </c>
      <c r="C8" s="4" t="s">
        <v>40</v>
      </c>
      <c r="D8" s="3">
        <v>3</v>
      </c>
      <c r="E8" s="11">
        <v>0</v>
      </c>
      <c r="F8" s="11">
        <v>21.056</v>
      </c>
      <c r="G8" s="3" t="s">
        <v>25</v>
      </c>
      <c r="H8" s="7"/>
      <c r="I8" s="11">
        <f>E8</f>
        <v>0</v>
      </c>
      <c r="J8" s="11">
        <f>F8</f>
        <v>21.056</v>
      </c>
      <c r="K8" s="11">
        <f>I8</f>
        <v>0</v>
      </c>
      <c r="L8" s="11">
        <f>J8</f>
        <v>21.056</v>
      </c>
    </row>
    <row r="9" spans="1:12" ht="15.75">
      <c r="A9" s="3">
        <v>2</v>
      </c>
      <c r="B9" s="3">
        <v>301</v>
      </c>
      <c r="C9" s="4" t="s">
        <v>41</v>
      </c>
      <c r="D9" s="3">
        <v>2</v>
      </c>
      <c r="E9" s="11">
        <v>39.542</v>
      </c>
      <c r="F9" s="11">
        <v>278.98</v>
      </c>
      <c r="G9" s="3" t="s">
        <v>25</v>
      </c>
      <c r="H9" s="7"/>
      <c r="I9" s="11">
        <f aca="true" t="shared" si="1" ref="I9:J25">E9</f>
        <v>39.542</v>
      </c>
      <c r="J9" s="11">
        <f t="shared" si="1"/>
        <v>278.98</v>
      </c>
      <c r="K9" s="11">
        <f aca="true" t="shared" si="2" ref="K9:L25">I9</f>
        <v>39.542</v>
      </c>
      <c r="L9" s="11">
        <f t="shared" si="2"/>
        <v>278.98</v>
      </c>
    </row>
    <row r="10" spans="1:12" ht="15.75">
      <c r="A10" s="3">
        <v>3</v>
      </c>
      <c r="B10" s="3">
        <v>703</v>
      </c>
      <c r="C10" s="4" t="s">
        <v>42</v>
      </c>
      <c r="D10" s="3">
        <v>1</v>
      </c>
      <c r="E10" s="11">
        <v>0.000119</v>
      </c>
      <c r="F10" s="11">
        <v>0.000398</v>
      </c>
      <c r="G10" s="3" t="s">
        <v>25</v>
      </c>
      <c r="H10" s="7"/>
      <c r="I10" s="11">
        <f t="shared" si="1"/>
        <v>0.000119</v>
      </c>
      <c r="J10" s="11">
        <f t="shared" si="1"/>
        <v>0.000398</v>
      </c>
      <c r="K10" s="11">
        <f t="shared" si="2"/>
        <v>0.000119</v>
      </c>
      <c r="L10" s="11">
        <f t="shared" si="2"/>
        <v>0.000398</v>
      </c>
    </row>
    <row r="11" spans="1:12" ht="31.5">
      <c r="A11" s="3">
        <v>4</v>
      </c>
      <c r="B11" s="3">
        <v>124</v>
      </c>
      <c r="C11" s="4" t="s">
        <v>43</v>
      </c>
      <c r="D11" s="3">
        <v>1</v>
      </c>
      <c r="E11" s="11">
        <v>0.000108</v>
      </c>
      <c r="F11" s="11">
        <v>0.00023899999999999998</v>
      </c>
      <c r="G11" s="3" t="s">
        <v>25</v>
      </c>
      <c r="H11" s="7"/>
      <c r="I11" s="11">
        <f t="shared" si="1"/>
        <v>0.000108</v>
      </c>
      <c r="J11" s="11">
        <f t="shared" si="1"/>
        <v>0.00023899999999999998</v>
      </c>
      <c r="K11" s="11">
        <f t="shared" si="2"/>
        <v>0.000108</v>
      </c>
      <c r="L11" s="11">
        <f t="shared" si="2"/>
        <v>0.00023899999999999998</v>
      </c>
    </row>
    <row r="12" spans="1:12" ht="31.5">
      <c r="A12" s="3">
        <v>5</v>
      </c>
      <c r="B12" s="3">
        <v>143</v>
      </c>
      <c r="C12" s="4" t="s">
        <v>44</v>
      </c>
      <c r="D12" s="3">
        <v>2</v>
      </c>
      <c r="E12" s="11">
        <v>0.009000000000000001</v>
      </c>
      <c r="F12" s="11">
        <v>0.003</v>
      </c>
      <c r="G12" s="3" t="s">
        <v>25</v>
      </c>
      <c r="H12" s="7"/>
      <c r="I12" s="11">
        <f t="shared" si="1"/>
        <v>0.009000000000000001</v>
      </c>
      <c r="J12" s="11">
        <f t="shared" si="1"/>
        <v>0.003</v>
      </c>
      <c r="K12" s="11">
        <f t="shared" si="2"/>
        <v>0.009000000000000001</v>
      </c>
      <c r="L12" s="11">
        <f t="shared" si="2"/>
        <v>0.003</v>
      </c>
    </row>
    <row r="13" spans="1:12" ht="15.75">
      <c r="A13" s="3">
        <v>6</v>
      </c>
      <c r="B13" s="3">
        <v>140</v>
      </c>
      <c r="C13" s="4" t="s">
        <v>45</v>
      </c>
      <c r="D13" s="3">
        <v>2</v>
      </c>
      <c r="E13" s="11">
        <v>0.001</v>
      </c>
      <c r="F13" s="11">
        <v>0.001</v>
      </c>
      <c r="G13" s="3" t="s">
        <v>25</v>
      </c>
      <c r="H13" s="7"/>
      <c r="I13" s="11">
        <f t="shared" si="1"/>
        <v>0.001</v>
      </c>
      <c r="J13" s="11">
        <f t="shared" si="1"/>
        <v>0.001</v>
      </c>
      <c r="K13" s="11">
        <f t="shared" si="2"/>
        <v>0.001</v>
      </c>
      <c r="L13" s="11">
        <f t="shared" si="2"/>
        <v>0.001</v>
      </c>
    </row>
    <row r="14" spans="1:12" ht="15.75">
      <c r="A14" s="3">
        <v>7</v>
      </c>
      <c r="B14" s="3">
        <v>164</v>
      </c>
      <c r="C14" s="4" t="s">
        <v>46</v>
      </c>
      <c r="D14" s="3">
        <v>2</v>
      </c>
      <c r="E14" s="11">
        <v>0.097</v>
      </c>
      <c r="F14" s="11">
        <v>0.213</v>
      </c>
      <c r="G14" s="3" t="s">
        <v>25</v>
      </c>
      <c r="H14" s="7"/>
      <c r="I14" s="11">
        <f t="shared" si="1"/>
        <v>0.097</v>
      </c>
      <c r="J14" s="11">
        <f t="shared" si="1"/>
        <v>0.213</v>
      </c>
      <c r="K14" s="11">
        <f t="shared" si="2"/>
        <v>0.097</v>
      </c>
      <c r="L14" s="11">
        <f t="shared" si="2"/>
        <v>0.213</v>
      </c>
    </row>
    <row r="15" spans="1:12" ht="15.75" customHeight="1">
      <c r="A15" s="3">
        <v>8</v>
      </c>
      <c r="B15" s="3">
        <v>183</v>
      </c>
      <c r="C15" s="4" t="s">
        <v>47</v>
      </c>
      <c r="D15" s="3">
        <v>1</v>
      </c>
      <c r="E15" s="11">
        <v>0.00011499999999999999</v>
      </c>
      <c r="F15" s="11">
        <v>0.000283</v>
      </c>
      <c r="G15" s="3" t="s">
        <v>25</v>
      </c>
      <c r="H15" s="7"/>
      <c r="I15" s="11">
        <f t="shared" si="1"/>
        <v>0.00011499999999999999</v>
      </c>
      <c r="J15" s="11">
        <f t="shared" si="1"/>
        <v>0.000283</v>
      </c>
      <c r="K15" s="11">
        <f t="shared" si="2"/>
        <v>0.00011499999999999999</v>
      </c>
      <c r="L15" s="11">
        <f t="shared" si="2"/>
        <v>0.000283</v>
      </c>
    </row>
    <row r="16" spans="1:12" ht="31.5">
      <c r="A16" s="3">
        <v>9</v>
      </c>
      <c r="B16" s="3">
        <v>184</v>
      </c>
      <c r="C16" s="4" t="s">
        <v>48</v>
      </c>
      <c r="D16" s="3">
        <v>1</v>
      </c>
      <c r="E16" s="11">
        <v>0.002736</v>
      </c>
      <c r="F16" s="11">
        <v>0.0060079999999999995</v>
      </c>
      <c r="G16" s="3" t="s">
        <v>25</v>
      </c>
      <c r="H16" s="7"/>
      <c r="I16" s="11">
        <f t="shared" si="1"/>
        <v>0.002736</v>
      </c>
      <c r="J16" s="11">
        <f t="shared" si="1"/>
        <v>0.0060079999999999995</v>
      </c>
      <c r="K16" s="11">
        <f t="shared" si="2"/>
        <v>0.002736</v>
      </c>
      <c r="L16" s="11">
        <f t="shared" si="2"/>
        <v>0.0060079999999999995</v>
      </c>
    </row>
    <row r="17" spans="1:12" ht="31.5">
      <c r="A17" s="3">
        <v>10</v>
      </c>
      <c r="B17" s="3">
        <v>330</v>
      </c>
      <c r="C17" s="4" t="s">
        <v>49</v>
      </c>
      <c r="D17" s="3">
        <v>3</v>
      </c>
      <c r="E17" s="11">
        <v>64.377</v>
      </c>
      <c r="F17" s="11">
        <v>141.615</v>
      </c>
      <c r="G17" s="3" t="s">
        <v>25</v>
      </c>
      <c r="H17" s="7"/>
      <c r="I17" s="11">
        <f t="shared" si="1"/>
        <v>64.377</v>
      </c>
      <c r="J17" s="11">
        <f t="shared" si="1"/>
        <v>141.615</v>
      </c>
      <c r="K17" s="11">
        <f t="shared" si="2"/>
        <v>64.377</v>
      </c>
      <c r="L17" s="11">
        <f t="shared" si="2"/>
        <v>141.615</v>
      </c>
    </row>
    <row r="18" spans="1:12" ht="15.75">
      <c r="A18" s="3">
        <v>11</v>
      </c>
      <c r="B18" s="3">
        <v>2902</v>
      </c>
      <c r="C18" s="4" t="s">
        <v>50</v>
      </c>
      <c r="D18" s="3">
        <v>3</v>
      </c>
      <c r="E18" s="11">
        <v>1.861</v>
      </c>
      <c r="F18" s="11">
        <v>4.13</v>
      </c>
      <c r="G18" s="3" t="s">
        <v>25</v>
      </c>
      <c r="H18" s="7"/>
      <c r="I18" s="11">
        <f t="shared" si="1"/>
        <v>1.861</v>
      </c>
      <c r="J18" s="11">
        <f t="shared" si="1"/>
        <v>4.13</v>
      </c>
      <c r="K18" s="11">
        <f t="shared" si="2"/>
        <v>1.861</v>
      </c>
      <c r="L18" s="11">
        <f t="shared" si="2"/>
        <v>4.13</v>
      </c>
    </row>
    <row r="19" spans="1:12" ht="31.5">
      <c r="A19" s="3">
        <v>12</v>
      </c>
      <c r="B19" s="3">
        <v>2754</v>
      </c>
      <c r="C19" s="4" t="s">
        <v>51</v>
      </c>
      <c r="D19" s="3">
        <v>4</v>
      </c>
      <c r="E19" s="11">
        <v>0.072</v>
      </c>
      <c r="F19" s="11">
        <v>0.038</v>
      </c>
      <c r="G19" s="3" t="s">
        <v>25</v>
      </c>
      <c r="H19" s="7"/>
      <c r="I19" s="11">
        <f t="shared" si="1"/>
        <v>0.072</v>
      </c>
      <c r="J19" s="11">
        <f t="shared" si="1"/>
        <v>0.038</v>
      </c>
      <c r="K19" s="11">
        <f t="shared" si="2"/>
        <v>0.072</v>
      </c>
      <c r="L19" s="11">
        <f t="shared" si="2"/>
        <v>0.038</v>
      </c>
    </row>
    <row r="20" spans="1:12" ht="31.5">
      <c r="A20" s="3">
        <v>13</v>
      </c>
      <c r="B20" s="3">
        <v>401</v>
      </c>
      <c r="C20" s="4" t="s">
        <v>52</v>
      </c>
      <c r="D20" s="3">
        <v>4</v>
      </c>
      <c r="E20" s="11">
        <v>2.779</v>
      </c>
      <c r="F20" s="11">
        <v>82.228</v>
      </c>
      <c r="G20" s="3" t="s">
        <v>25</v>
      </c>
      <c r="H20" s="7"/>
      <c r="I20" s="11">
        <f t="shared" si="1"/>
        <v>2.779</v>
      </c>
      <c r="J20" s="11">
        <f t="shared" si="1"/>
        <v>82.228</v>
      </c>
      <c r="K20" s="11">
        <f t="shared" si="2"/>
        <v>2.779</v>
      </c>
      <c r="L20" s="11">
        <f t="shared" si="2"/>
        <v>82.228</v>
      </c>
    </row>
    <row r="21" spans="1:12" ht="15.75">
      <c r="A21" s="3">
        <v>14</v>
      </c>
      <c r="B21" s="3">
        <v>337</v>
      </c>
      <c r="C21" s="4" t="s">
        <v>53</v>
      </c>
      <c r="D21" s="3">
        <v>4</v>
      </c>
      <c r="E21" s="11">
        <v>38.668000000000006</v>
      </c>
      <c r="F21" s="11">
        <v>332.256</v>
      </c>
      <c r="G21" s="3" t="s">
        <v>25</v>
      </c>
      <c r="H21" s="7"/>
      <c r="I21" s="11">
        <f t="shared" si="1"/>
        <v>38.668000000000006</v>
      </c>
      <c r="J21" s="11">
        <f t="shared" si="1"/>
        <v>332.256</v>
      </c>
      <c r="K21" s="11">
        <f t="shared" si="2"/>
        <v>38.668000000000006</v>
      </c>
      <c r="L21" s="11">
        <f t="shared" si="2"/>
        <v>332.256</v>
      </c>
    </row>
    <row r="22" spans="1:12" ht="15.75">
      <c r="A22" s="3">
        <v>15</v>
      </c>
      <c r="B22" s="3">
        <v>1325</v>
      </c>
      <c r="C22" s="4" t="s">
        <v>54</v>
      </c>
      <c r="D22" s="3">
        <v>2</v>
      </c>
      <c r="E22" s="11">
        <v>0.177</v>
      </c>
      <c r="F22" s="11">
        <v>5.087</v>
      </c>
      <c r="G22" s="3" t="s">
        <v>25</v>
      </c>
      <c r="H22" s="7"/>
      <c r="I22" s="11">
        <f t="shared" si="1"/>
        <v>0.177</v>
      </c>
      <c r="J22" s="11">
        <f t="shared" si="1"/>
        <v>5.087</v>
      </c>
      <c r="K22" s="11">
        <f t="shared" si="2"/>
        <v>0.177</v>
      </c>
      <c r="L22" s="11">
        <f t="shared" si="2"/>
        <v>5.087</v>
      </c>
    </row>
    <row r="23" spans="1:12" ht="31.5">
      <c r="A23" s="3">
        <v>16</v>
      </c>
      <c r="B23" s="3">
        <v>342</v>
      </c>
      <c r="C23" s="4" t="s">
        <v>55</v>
      </c>
      <c r="D23" s="3">
        <v>2</v>
      </c>
      <c r="E23" s="11">
        <v>0.002</v>
      </c>
      <c r="F23" s="11">
        <v>0</v>
      </c>
      <c r="G23" s="3" t="s">
        <v>25</v>
      </c>
      <c r="H23" s="7"/>
      <c r="I23" s="11">
        <f t="shared" si="1"/>
        <v>0.002</v>
      </c>
      <c r="J23" s="11">
        <f t="shared" si="1"/>
        <v>0</v>
      </c>
      <c r="K23" s="11">
        <f t="shared" si="2"/>
        <v>0.002</v>
      </c>
      <c r="L23" s="11">
        <f t="shared" si="2"/>
        <v>0</v>
      </c>
    </row>
    <row r="24" spans="1:12" ht="15.75">
      <c r="A24" s="3">
        <v>17</v>
      </c>
      <c r="B24" s="3">
        <v>203</v>
      </c>
      <c r="C24" s="4" t="s">
        <v>56</v>
      </c>
      <c r="D24" s="3">
        <v>1</v>
      </c>
      <c r="E24" s="11">
        <v>0.000328</v>
      </c>
      <c r="F24" s="11">
        <v>3.5E-05</v>
      </c>
      <c r="G24" s="3" t="s">
        <v>25</v>
      </c>
      <c r="H24" s="7"/>
      <c r="I24" s="11">
        <f t="shared" si="1"/>
        <v>0.000328</v>
      </c>
      <c r="J24" s="11">
        <f t="shared" si="1"/>
        <v>3.5E-05</v>
      </c>
      <c r="K24" s="11">
        <f t="shared" si="2"/>
        <v>0.000328</v>
      </c>
      <c r="L24" s="11">
        <f t="shared" si="2"/>
        <v>3.5E-05</v>
      </c>
    </row>
    <row r="25" spans="1:12" ht="31.5">
      <c r="A25" s="3">
        <v>18</v>
      </c>
      <c r="B25" s="3">
        <v>228</v>
      </c>
      <c r="C25" s="4" t="s">
        <v>57</v>
      </c>
      <c r="D25" s="3">
        <v>0</v>
      </c>
      <c r="E25" s="11">
        <v>0.001</v>
      </c>
      <c r="F25" s="11">
        <v>0.003</v>
      </c>
      <c r="G25" s="3" t="s">
        <v>25</v>
      </c>
      <c r="H25" s="7"/>
      <c r="I25" s="11">
        <f t="shared" si="1"/>
        <v>0.001</v>
      </c>
      <c r="J25" s="11">
        <f t="shared" si="1"/>
        <v>0.003</v>
      </c>
      <c r="K25" s="11">
        <f t="shared" si="2"/>
        <v>0.001</v>
      </c>
      <c r="L25" s="11">
        <f t="shared" si="2"/>
        <v>0.003</v>
      </c>
    </row>
    <row r="26" spans="1:12" ht="15.75" customHeight="1">
      <c r="A26" s="77" t="s">
        <v>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15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5.75" customHeight="1">
      <c r="A28" s="3"/>
      <c r="B28" s="53" t="s">
        <v>9</v>
      </c>
      <c r="C28" s="53"/>
      <c r="D28" s="53"/>
      <c r="E28" s="6">
        <f>SUM(E8:E25)</f>
        <v>147.58940600000003</v>
      </c>
      <c r="F28" s="6">
        <f>SUM(F8:F25)</f>
        <v>865.616963</v>
      </c>
      <c r="G28" s="6"/>
      <c r="H28" s="6"/>
      <c r="I28" s="6">
        <f>SUM(I8:I25)</f>
        <v>147.58940600000003</v>
      </c>
      <c r="J28" s="6">
        <f>SUM(J8:J25)</f>
        <v>865.616963</v>
      </c>
      <c r="K28" s="6">
        <f>SUM(K8:K25)</f>
        <v>147.58940600000003</v>
      </c>
      <c r="L28" s="6">
        <f>SUM(L8:L25)</f>
        <v>865.616963</v>
      </c>
    </row>
    <row r="29" spans="1:12" ht="15.75">
      <c r="A29" s="27"/>
      <c r="B29" s="27"/>
      <c r="C29" s="29" t="s">
        <v>99</v>
      </c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5.75">
      <c r="A30" s="3">
        <v>1</v>
      </c>
      <c r="B30" s="3">
        <v>304</v>
      </c>
      <c r="C30" s="4" t="s">
        <v>40</v>
      </c>
      <c r="D30" s="3">
        <v>3</v>
      </c>
      <c r="E30" s="11">
        <v>0</v>
      </c>
      <c r="F30" s="11">
        <v>20.547</v>
      </c>
      <c r="G30" s="3" t="s">
        <v>25</v>
      </c>
      <c r="H30" s="7"/>
      <c r="I30" s="11">
        <f>E30</f>
        <v>0</v>
      </c>
      <c r="J30" s="11">
        <f>F30</f>
        <v>20.547</v>
      </c>
      <c r="K30" s="11">
        <f aca="true" t="shared" si="3" ref="K30:L43">I30</f>
        <v>0</v>
      </c>
      <c r="L30" s="11">
        <f t="shared" si="3"/>
        <v>20.547</v>
      </c>
    </row>
    <row r="31" spans="1:12" ht="15.75">
      <c r="A31" s="3">
        <v>2</v>
      </c>
      <c r="B31" s="3">
        <v>301</v>
      </c>
      <c r="C31" s="4" t="s">
        <v>41</v>
      </c>
      <c r="D31" s="3">
        <v>2</v>
      </c>
      <c r="E31" s="11">
        <v>6.495</v>
      </c>
      <c r="F31" s="11">
        <v>52.45300000000001</v>
      </c>
      <c r="G31" s="3" t="s">
        <v>25</v>
      </c>
      <c r="H31" s="7"/>
      <c r="I31" s="11">
        <f aca="true" t="shared" si="4" ref="I31:J43">E31</f>
        <v>6.495</v>
      </c>
      <c r="J31" s="11">
        <f t="shared" si="4"/>
        <v>52.45300000000001</v>
      </c>
      <c r="K31" s="11">
        <f t="shared" si="3"/>
        <v>6.495</v>
      </c>
      <c r="L31" s="11">
        <f t="shared" si="3"/>
        <v>52.45300000000001</v>
      </c>
    </row>
    <row r="32" spans="1:12" ht="15.75">
      <c r="A32" s="3">
        <v>3</v>
      </c>
      <c r="B32" s="3">
        <v>703</v>
      </c>
      <c r="C32" s="4" t="s">
        <v>42</v>
      </c>
      <c r="D32" s="3">
        <v>1</v>
      </c>
      <c r="E32" s="11">
        <v>7.000000000000001E-05</v>
      </c>
      <c r="F32" s="11">
        <v>0.0005949999999999999</v>
      </c>
      <c r="G32" s="3" t="s">
        <v>25</v>
      </c>
      <c r="H32" s="7"/>
      <c r="I32" s="11">
        <f t="shared" si="4"/>
        <v>7.000000000000001E-05</v>
      </c>
      <c r="J32" s="11">
        <f t="shared" si="4"/>
        <v>0.0005949999999999999</v>
      </c>
      <c r="K32" s="11">
        <f t="shared" si="3"/>
        <v>7.000000000000001E-05</v>
      </c>
      <c r="L32" s="11">
        <f t="shared" si="3"/>
        <v>0.0005949999999999999</v>
      </c>
    </row>
    <row r="33" spans="1:12" ht="31.5">
      <c r="A33" s="3">
        <v>4</v>
      </c>
      <c r="B33" s="3">
        <v>124</v>
      </c>
      <c r="C33" s="4" t="s">
        <v>43</v>
      </c>
      <c r="D33" s="3">
        <v>1</v>
      </c>
      <c r="E33" s="11">
        <v>1.8E-05</v>
      </c>
      <c r="F33" s="11">
        <v>4.5E-05</v>
      </c>
      <c r="G33" s="3" t="s">
        <v>25</v>
      </c>
      <c r="H33" s="7"/>
      <c r="I33" s="11">
        <f t="shared" si="4"/>
        <v>1.8E-05</v>
      </c>
      <c r="J33" s="11">
        <f t="shared" si="4"/>
        <v>4.5E-05</v>
      </c>
      <c r="K33" s="11">
        <f t="shared" si="3"/>
        <v>1.8E-05</v>
      </c>
      <c r="L33" s="11">
        <f t="shared" si="3"/>
        <v>4.5E-05</v>
      </c>
    </row>
    <row r="34" spans="1:12" ht="31.5">
      <c r="A34" s="3">
        <v>5</v>
      </c>
      <c r="B34" s="3">
        <v>143</v>
      </c>
      <c r="C34" s="4" t="s">
        <v>44</v>
      </c>
      <c r="D34" s="3">
        <v>2</v>
      </c>
      <c r="E34" s="11">
        <v>0.008</v>
      </c>
      <c r="F34" s="11">
        <v>0.001</v>
      </c>
      <c r="G34" s="3" t="s">
        <v>25</v>
      </c>
      <c r="H34" s="7"/>
      <c r="I34" s="11">
        <f t="shared" si="4"/>
        <v>0.008</v>
      </c>
      <c r="J34" s="11">
        <f t="shared" si="4"/>
        <v>0.001</v>
      </c>
      <c r="K34" s="11">
        <f t="shared" si="3"/>
        <v>0.008</v>
      </c>
      <c r="L34" s="11">
        <f t="shared" si="3"/>
        <v>0.001</v>
      </c>
    </row>
    <row r="35" spans="1:12" ht="15.75">
      <c r="A35" s="3">
        <v>6</v>
      </c>
      <c r="B35" s="3">
        <v>410</v>
      </c>
      <c r="C35" s="4" t="s">
        <v>90</v>
      </c>
      <c r="D35" s="3">
        <v>4</v>
      </c>
      <c r="E35" s="11">
        <v>0.508</v>
      </c>
      <c r="F35" s="11">
        <v>0</v>
      </c>
      <c r="G35" s="3" t="s">
        <v>25</v>
      </c>
      <c r="H35" s="7"/>
      <c r="I35" s="11">
        <f t="shared" si="4"/>
        <v>0.508</v>
      </c>
      <c r="J35" s="11">
        <f t="shared" si="4"/>
        <v>0</v>
      </c>
      <c r="K35" s="11">
        <f t="shared" si="3"/>
        <v>0.508</v>
      </c>
      <c r="L35" s="11">
        <f t="shared" si="3"/>
        <v>0</v>
      </c>
    </row>
    <row r="36" spans="1:12" ht="15.75">
      <c r="A36" s="3">
        <v>7</v>
      </c>
      <c r="B36" s="3">
        <v>164</v>
      </c>
      <c r="C36" s="4" t="s">
        <v>46</v>
      </c>
      <c r="D36" s="3">
        <v>2</v>
      </c>
      <c r="E36" s="11">
        <v>0.016</v>
      </c>
      <c r="F36" s="11">
        <v>0.04</v>
      </c>
      <c r="G36" s="3" t="s">
        <v>25</v>
      </c>
      <c r="H36" s="7"/>
      <c r="I36" s="11">
        <f t="shared" si="4"/>
        <v>0.016</v>
      </c>
      <c r="J36" s="11">
        <f t="shared" si="4"/>
        <v>0.04</v>
      </c>
      <c r="K36" s="11">
        <f t="shared" si="3"/>
        <v>0.016</v>
      </c>
      <c r="L36" s="11">
        <f t="shared" si="3"/>
        <v>0.04</v>
      </c>
    </row>
    <row r="37" spans="1:12" ht="15.75" customHeight="1">
      <c r="A37" s="3">
        <v>8</v>
      </c>
      <c r="B37" s="3">
        <v>183</v>
      </c>
      <c r="C37" s="4" t="s">
        <v>47</v>
      </c>
      <c r="D37" s="3">
        <v>1</v>
      </c>
      <c r="E37" s="11">
        <v>1.9E-05</v>
      </c>
      <c r="F37" s="11">
        <v>5.9999999999999995E-05</v>
      </c>
      <c r="G37" s="3" t="s">
        <v>25</v>
      </c>
      <c r="H37" s="7"/>
      <c r="I37" s="11">
        <f t="shared" si="4"/>
        <v>1.9E-05</v>
      </c>
      <c r="J37" s="11">
        <f t="shared" si="4"/>
        <v>5.9999999999999995E-05</v>
      </c>
      <c r="K37" s="11">
        <f t="shared" si="3"/>
        <v>1.9E-05</v>
      </c>
      <c r="L37" s="11">
        <f t="shared" si="3"/>
        <v>5.9999999999999995E-05</v>
      </c>
    </row>
    <row r="38" spans="1:12" ht="31.5">
      <c r="A38" s="3">
        <v>9</v>
      </c>
      <c r="B38" s="3">
        <v>184</v>
      </c>
      <c r="C38" s="4" t="s">
        <v>48</v>
      </c>
      <c r="D38" s="3">
        <v>1</v>
      </c>
      <c r="E38" s="11">
        <v>0.00045</v>
      </c>
      <c r="F38" s="11">
        <v>0.001134</v>
      </c>
      <c r="G38" s="3" t="s">
        <v>25</v>
      </c>
      <c r="H38" s="7"/>
      <c r="I38" s="11">
        <f t="shared" si="4"/>
        <v>0.00045</v>
      </c>
      <c r="J38" s="11">
        <f t="shared" si="4"/>
        <v>0.001134</v>
      </c>
      <c r="K38" s="11">
        <f t="shared" si="3"/>
        <v>0.00045</v>
      </c>
      <c r="L38" s="11">
        <f t="shared" si="3"/>
        <v>0.001134</v>
      </c>
    </row>
    <row r="39" spans="1:12" ht="31.5">
      <c r="A39" s="3">
        <v>10</v>
      </c>
      <c r="B39" s="3">
        <v>330</v>
      </c>
      <c r="C39" s="4" t="s">
        <v>49</v>
      </c>
      <c r="D39" s="3">
        <v>3</v>
      </c>
      <c r="E39" s="11">
        <v>13.235</v>
      </c>
      <c r="F39" s="11">
        <v>33.499</v>
      </c>
      <c r="G39" s="3" t="s">
        <v>25</v>
      </c>
      <c r="H39" s="7"/>
      <c r="I39" s="11">
        <f t="shared" si="4"/>
        <v>13.235</v>
      </c>
      <c r="J39" s="11">
        <f t="shared" si="4"/>
        <v>33.499</v>
      </c>
      <c r="K39" s="11">
        <f t="shared" si="3"/>
        <v>13.235</v>
      </c>
      <c r="L39" s="11">
        <f t="shared" si="3"/>
        <v>33.499</v>
      </c>
    </row>
    <row r="40" spans="1:12" ht="15.75">
      <c r="A40" s="3">
        <v>11</v>
      </c>
      <c r="B40" s="3">
        <v>2902</v>
      </c>
      <c r="C40" s="4" t="s">
        <v>50</v>
      </c>
      <c r="D40" s="3">
        <v>3</v>
      </c>
      <c r="E40" s="11">
        <v>0.387</v>
      </c>
      <c r="F40" s="11">
        <v>0.835</v>
      </c>
      <c r="G40" s="3" t="s">
        <v>58</v>
      </c>
      <c r="H40" s="11">
        <v>2023</v>
      </c>
      <c r="I40" s="11">
        <f t="shared" si="4"/>
        <v>0.387</v>
      </c>
      <c r="J40" s="11">
        <f t="shared" si="4"/>
        <v>0.835</v>
      </c>
      <c r="K40" s="11">
        <v>0.36700000000000005</v>
      </c>
      <c r="L40" s="11">
        <v>0.8180000000000001</v>
      </c>
    </row>
    <row r="41" spans="1:12" ht="31.5">
      <c r="A41" s="3">
        <v>12</v>
      </c>
      <c r="B41" s="3">
        <v>2754</v>
      </c>
      <c r="C41" s="4" t="s">
        <v>51</v>
      </c>
      <c r="D41" s="3">
        <v>4</v>
      </c>
      <c r="E41" s="11">
        <v>0.072</v>
      </c>
      <c r="F41" s="11">
        <v>0.024</v>
      </c>
      <c r="G41" s="3" t="s">
        <v>25</v>
      </c>
      <c r="H41" s="7"/>
      <c r="I41" s="11">
        <f t="shared" si="4"/>
        <v>0.072</v>
      </c>
      <c r="J41" s="11">
        <f t="shared" si="4"/>
        <v>0.024</v>
      </c>
      <c r="K41" s="11">
        <f t="shared" si="3"/>
        <v>0.072</v>
      </c>
      <c r="L41" s="11">
        <f t="shared" si="3"/>
        <v>0.024</v>
      </c>
    </row>
    <row r="42" spans="1:12" ht="15.75">
      <c r="A42" s="3">
        <v>13</v>
      </c>
      <c r="B42" s="3">
        <v>337</v>
      </c>
      <c r="C42" s="4" t="s">
        <v>53</v>
      </c>
      <c r="D42" s="3">
        <v>4</v>
      </c>
      <c r="E42" s="11">
        <v>5.92</v>
      </c>
      <c r="F42" s="11">
        <v>61.624</v>
      </c>
      <c r="G42" s="3" t="s">
        <v>25</v>
      </c>
      <c r="H42" s="7"/>
      <c r="I42" s="11">
        <f t="shared" si="4"/>
        <v>5.92</v>
      </c>
      <c r="J42" s="11">
        <f t="shared" si="4"/>
        <v>61.624</v>
      </c>
      <c r="K42" s="11">
        <f t="shared" si="3"/>
        <v>5.92</v>
      </c>
      <c r="L42" s="11">
        <f t="shared" si="3"/>
        <v>61.624</v>
      </c>
    </row>
    <row r="43" spans="1:12" ht="31.5">
      <c r="A43" s="3">
        <v>14</v>
      </c>
      <c r="B43" s="3">
        <v>342</v>
      </c>
      <c r="C43" s="4" t="s">
        <v>55</v>
      </c>
      <c r="D43" s="3">
        <v>2</v>
      </c>
      <c r="E43" s="11">
        <v>0</v>
      </c>
      <c r="F43" s="11">
        <v>0</v>
      </c>
      <c r="G43" s="3" t="s">
        <v>25</v>
      </c>
      <c r="H43" s="7"/>
      <c r="I43" s="11">
        <f t="shared" si="4"/>
        <v>0</v>
      </c>
      <c r="J43" s="11">
        <f t="shared" si="4"/>
        <v>0</v>
      </c>
      <c r="K43" s="11">
        <f t="shared" si="3"/>
        <v>0</v>
      </c>
      <c r="L43" s="11">
        <f t="shared" si="3"/>
        <v>0</v>
      </c>
    </row>
    <row r="44" spans="1:12" ht="15.75" customHeight="1">
      <c r="A44" s="77" t="s">
        <v>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2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15.75" customHeight="1">
      <c r="A46" s="3"/>
      <c r="B46" s="53" t="s">
        <v>9</v>
      </c>
      <c r="C46" s="53"/>
      <c r="D46" s="53"/>
      <c r="E46" s="11">
        <f>SUM(E30:E43)</f>
        <v>26.641557</v>
      </c>
      <c r="F46" s="11">
        <f>SUM(F30:F43)</f>
        <v>169.02483400000003</v>
      </c>
      <c r="G46" s="11"/>
      <c r="H46" s="11"/>
      <c r="I46" s="11">
        <f>SUM(I30:I43)</f>
        <v>26.641557</v>
      </c>
      <c r="J46" s="11">
        <f>SUM(J30:J43)</f>
        <v>169.02483400000003</v>
      </c>
      <c r="K46" s="11">
        <f>SUM(K30:K43)</f>
        <v>26.621557000000003</v>
      </c>
      <c r="L46" s="11">
        <f>SUM(L30:L43)</f>
        <v>169.00783400000003</v>
      </c>
    </row>
    <row r="47" spans="1:12" ht="15.75">
      <c r="A47" s="27"/>
      <c r="B47" s="27"/>
      <c r="C47" s="29" t="s">
        <v>39</v>
      </c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15.75">
      <c r="A48" s="3">
        <f aca="true" t="shared" si="5" ref="A48:A65">A47+1</f>
        <v>1</v>
      </c>
      <c r="B48" s="3">
        <v>304</v>
      </c>
      <c r="C48" s="4" t="s">
        <v>40</v>
      </c>
      <c r="D48" s="3">
        <v>3</v>
      </c>
      <c r="E48" s="11">
        <f aca="true" t="shared" si="6" ref="E48:F59">E8+E30</f>
        <v>0</v>
      </c>
      <c r="F48" s="11">
        <f t="shared" si="6"/>
        <v>41.603</v>
      </c>
      <c r="G48" s="3" t="s">
        <v>25</v>
      </c>
      <c r="H48" s="7"/>
      <c r="I48" s="11">
        <f aca="true" t="shared" si="7" ref="I48:L59">I8+I30</f>
        <v>0</v>
      </c>
      <c r="J48" s="11">
        <f t="shared" si="7"/>
        <v>41.603</v>
      </c>
      <c r="K48" s="11">
        <f t="shared" si="7"/>
        <v>0</v>
      </c>
      <c r="L48" s="11">
        <f t="shared" si="7"/>
        <v>41.603</v>
      </c>
    </row>
    <row r="49" spans="1:12" ht="15.75">
      <c r="A49" s="3">
        <f t="shared" si="5"/>
        <v>2</v>
      </c>
      <c r="B49" s="3">
        <v>301</v>
      </c>
      <c r="C49" s="4" t="s">
        <v>41</v>
      </c>
      <c r="D49" s="3">
        <v>2</v>
      </c>
      <c r="E49" s="11">
        <f t="shared" si="6"/>
        <v>46.037</v>
      </c>
      <c r="F49" s="11">
        <f t="shared" si="6"/>
        <v>331.43300000000005</v>
      </c>
      <c r="G49" s="3" t="s">
        <v>25</v>
      </c>
      <c r="H49" s="7"/>
      <c r="I49" s="11">
        <f t="shared" si="7"/>
        <v>46.037</v>
      </c>
      <c r="J49" s="11">
        <f t="shared" si="7"/>
        <v>331.43300000000005</v>
      </c>
      <c r="K49" s="11">
        <f t="shared" si="7"/>
        <v>46.037</v>
      </c>
      <c r="L49" s="11">
        <f t="shared" si="7"/>
        <v>331.43300000000005</v>
      </c>
    </row>
    <row r="50" spans="1:12" ht="15.75">
      <c r="A50" s="3">
        <f t="shared" si="5"/>
        <v>3</v>
      </c>
      <c r="B50" s="3">
        <v>703</v>
      </c>
      <c r="C50" s="4" t="s">
        <v>42</v>
      </c>
      <c r="D50" s="3">
        <v>1</v>
      </c>
      <c r="E50" s="11">
        <f t="shared" si="6"/>
        <v>0.000189</v>
      </c>
      <c r="F50" s="11">
        <f t="shared" si="6"/>
        <v>0.000993</v>
      </c>
      <c r="G50" s="3" t="s">
        <v>25</v>
      </c>
      <c r="H50" s="7"/>
      <c r="I50" s="11">
        <f t="shared" si="7"/>
        <v>0.000189</v>
      </c>
      <c r="J50" s="11">
        <f t="shared" si="7"/>
        <v>0.000993</v>
      </c>
      <c r="K50" s="11">
        <f t="shared" si="7"/>
        <v>0.000189</v>
      </c>
      <c r="L50" s="11">
        <f t="shared" si="7"/>
        <v>0.000993</v>
      </c>
    </row>
    <row r="51" spans="1:12" ht="31.5">
      <c r="A51" s="3">
        <f t="shared" si="5"/>
        <v>4</v>
      </c>
      <c r="B51" s="3">
        <v>124</v>
      </c>
      <c r="C51" s="4" t="s">
        <v>43</v>
      </c>
      <c r="D51" s="3">
        <v>1</v>
      </c>
      <c r="E51" s="11">
        <f t="shared" si="6"/>
        <v>0.000126</v>
      </c>
      <c r="F51" s="11">
        <f t="shared" si="6"/>
        <v>0.00028399999999999996</v>
      </c>
      <c r="G51" s="3" t="s">
        <v>25</v>
      </c>
      <c r="H51" s="7"/>
      <c r="I51" s="11">
        <f t="shared" si="7"/>
        <v>0.000126</v>
      </c>
      <c r="J51" s="11">
        <f t="shared" si="7"/>
        <v>0.00028399999999999996</v>
      </c>
      <c r="K51" s="11">
        <f t="shared" si="7"/>
        <v>0.000126</v>
      </c>
      <c r="L51" s="11">
        <f t="shared" si="7"/>
        <v>0.00028399999999999996</v>
      </c>
    </row>
    <row r="52" spans="1:12" ht="31.5">
      <c r="A52" s="3">
        <f t="shared" si="5"/>
        <v>5</v>
      </c>
      <c r="B52" s="3">
        <v>143</v>
      </c>
      <c r="C52" s="4" t="s">
        <v>44</v>
      </c>
      <c r="D52" s="3">
        <v>2</v>
      </c>
      <c r="E52" s="11">
        <f t="shared" si="6"/>
        <v>0.017</v>
      </c>
      <c r="F52" s="11">
        <f t="shared" si="6"/>
        <v>0.004</v>
      </c>
      <c r="G52" s="3" t="s">
        <v>25</v>
      </c>
      <c r="H52" s="7"/>
      <c r="I52" s="11">
        <f t="shared" si="7"/>
        <v>0.017</v>
      </c>
      <c r="J52" s="11">
        <f t="shared" si="7"/>
        <v>0.004</v>
      </c>
      <c r="K52" s="11">
        <f t="shared" si="7"/>
        <v>0.017</v>
      </c>
      <c r="L52" s="11">
        <f t="shared" si="7"/>
        <v>0.004</v>
      </c>
    </row>
    <row r="53" spans="1:12" ht="15.75">
      <c r="A53" s="3">
        <f t="shared" si="5"/>
        <v>6</v>
      </c>
      <c r="B53" s="3">
        <v>140</v>
      </c>
      <c r="C53" s="4" t="s">
        <v>45</v>
      </c>
      <c r="D53" s="3">
        <v>2</v>
      </c>
      <c r="E53" s="11">
        <f t="shared" si="6"/>
        <v>0.509</v>
      </c>
      <c r="F53" s="11">
        <f t="shared" si="6"/>
        <v>0.001</v>
      </c>
      <c r="G53" s="3" t="s">
        <v>25</v>
      </c>
      <c r="H53" s="7"/>
      <c r="I53" s="11">
        <f t="shared" si="7"/>
        <v>0.509</v>
      </c>
      <c r="J53" s="11">
        <f t="shared" si="7"/>
        <v>0.001</v>
      </c>
      <c r="K53" s="11">
        <f t="shared" si="7"/>
        <v>0.509</v>
      </c>
      <c r="L53" s="11">
        <f t="shared" si="7"/>
        <v>0.001</v>
      </c>
    </row>
    <row r="54" spans="1:12" ht="15.75">
      <c r="A54" s="3">
        <f t="shared" si="5"/>
        <v>7</v>
      </c>
      <c r="B54" s="3">
        <v>164</v>
      </c>
      <c r="C54" s="4" t="s">
        <v>46</v>
      </c>
      <c r="D54" s="3">
        <v>2</v>
      </c>
      <c r="E54" s="11">
        <f t="shared" si="6"/>
        <v>0.113</v>
      </c>
      <c r="F54" s="11">
        <f t="shared" si="6"/>
        <v>0.253</v>
      </c>
      <c r="G54" s="3" t="s">
        <v>25</v>
      </c>
      <c r="H54" s="7"/>
      <c r="I54" s="11">
        <f t="shared" si="7"/>
        <v>0.113</v>
      </c>
      <c r="J54" s="11">
        <f t="shared" si="7"/>
        <v>0.253</v>
      </c>
      <c r="K54" s="11">
        <f t="shared" si="7"/>
        <v>0.113</v>
      </c>
      <c r="L54" s="11">
        <f t="shared" si="7"/>
        <v>0.253</v>
      </c>
    </row>
    <row r="55" spans="1:12" ht="15.75" customHeight="1">
      <c r="A55" s="3">
        <f t="shared" si="5"/>
        <v>8</v>
      </c>
      <c r="B55" s="3">
        <v>183</v>
      </c>
      <c r="C55" s="4" t="s">
        <v>47</v>
      </c>
      <c r="D55" s="3">
        <v>1</v>
      </c>
      <c r="E55" s="11">
        <f t="shared" si="6"/>
        <v>0.000134</v>
      </c>
      <c r="F55" s="11">
        <f t="shared" si="6"/>
        <v>0.000343</v>
      </c>
      <c r="G55" s="3" t="s">
        <v>25</v>
      </c>
      <c r="H55" s="7"/>
      <c r="I55" s="11">
        <f t="shared" si="7"/>
        <v>0.000134</v>
      </c>
      <c r="J55" s="11">
        <f t="shared" si="7"/>
        <v>0.000343</v>
      </c>
      <c r="K55" s="11">
        <f t="shared" si="7"/>
        <v>0.000134</v>
      </c>
      <c r="L55" s="11">
        <f t="shared" si="7"/>
        <v>0.000343</v>
      </c>
    </row>
    <row r="56" spans="1:12" ht="31.5">
      <c r="A56" s="3">
        <f t="shared" si="5"/>
        <v>9</v>
      </c>
      <c r="B56" s="3">
        <v>184</v>
      </c>
      <c r="C56" s="4" t="s">
        <v>48</v>
      </c>
      <c r="D56" s="3">
        <v>1</v>
      </c>
      <c r="E56" s="11">
        <f t="shared" si="6"/>
        <v>0.003186</v>
      </c>
      <c r="F56" s="11">
        <f t="shared" si="6"/>
        <v>0.007141999999999999</v>
      </c>
      <c r="G56" s="3" t="s">
        <v>25</v>
      </c>
      <c r="H56" s="7"/>
      <c r="I56" s="11">
        <f t="shared" si="7"/>
        <v>0.003186</v>
      </c>
      <c r="J56" s="11">
        <f t="shared" si="7"/>
        <v>0.007141999999999999</v>
      </c>
      <c r="K56" s="11">
        <f t="shared" si="7"/>
        <v>0.003186</v>
      </c>
      <c r="L56" s="11">
        <f t="shared" si="7"/>
        <v>0.007141999999999999</v>
      </c>
    </row>
    <row r="57" spans="1:12" ht="31.5">
      <c r="A57" s="3">
        <f t="shared" si="5"/>
        <v>10</v>
      </c>
      <c r="B57" s="3">
        <v>330</v>
      </c>
      <c r="C57" s="4" t="s">
        <v>49</v>
      </c>
      <c r="D57" s="3">
        <v>3</v>
      </c>
      <c r="E57" s="11">
        <f t="shared" si="6"/>
        <v>77.612</v>
      </c>
      <c r="F57" s="11">
        <f t="shared" si="6"/>
        <v>175.114</v>
      </c>
      <c r="G57" s="3" t="s">
        <v>25</v>
      </c>
      <c r="H57" s="7"/>
      <c r="I57" s="11">
        <f t="shared" si="7"/>
        <v>77.612</v>
      </c>
      <c r="J57" s="11">
        <f t="shared" si="7"/>
        <v>175.114</v>
      </c>
      <c r="K57" s="11">
        <f t="shared" si="7"/>
        <v>77.612</v>
      </c>
      <c r="L57" s="11">
        <f t="shared" si="7"/>
        <v>175.114</v>
      </c>
    </row>
    <row r="58" spans="1:12" ht="15.75">
      <c r="A58" s="3">
        <f t="shared" si="5"/>
        <v>11</v>
      </c>
      <c r="B58" s="3">
        <v>2902</v>
      </c>
      <c r="C58" s="4" t="s">
        <v>50</v>
      </c>
      <c r="D58" s="3">
        <v>3</v>
      </c>
      <c r="E58" s="11">
        <f t="shared" si="6"/>
        <v>2.248</v>
      </c>
      <c r="F58" s="11">
        <f t="shared" si="6"/>
        <v>4.965</v>
      </c>
      <c r="G58" s="3" t="s">
        <v>58</v>
      </c>
      <c r="H58" s="11">
        <v>2023</v>
      </c>
      <c r="I58" s="11">
        <f t="shared" si="7"/>
        <v>2.248</v>
      </c>
      <c r="J58" s="11">
        <f t="shared" si="7"/>
        <v>4.965</v>
      </c>
      <c r="K58" s="11">
        <f t="shared" si="7"/>
        <v>2.228</v>
      </c>
      <c r="L58" s="11">
        <f t="shared" si="7"/>
        <v>4.948</v>
      </c>
    </row>
    <row r="59" spans="1:12" ht="31.5">
      <c r="A59" s="3">
        <f t="shared" si="5"/>
        <v>12</v>
      </c>
      <c r="B59" s="3">
        <v>2754</v>
      </c>
      <c r="C59" s="4" t="s">
        <v>51</v>
      </c>
      <c r="D59" s="3">
        <v>4</v>
      </c>
      <c r="E59" s="11">
        <f t="shared" si="6"/>
        <v>0.144</v>
      </c>
      <c r="F59" s="11">
        <f t="shared" si="6"/>
        <v>0.062</v>
      </c>
      <c r="G59" s="3" t="s">
        <v>25</v>
      </c>
      <c r="H59" s="7"/>
      <c r="I59" s="11">
        <f t="shared" si="7"/>
        <v>0.144</v>
      </c>
      <c r="J59" s="11">
        <f t="shared" si="7"/>
        <v>0.062</v>
      </c>
      <c r="K59" s="11">
        <f t="shared" si="7"/>
        <v>0.144</v>
      </c>
      <c r="L59" s="11">
        <f t="shared" si="7"/>
        <v>0.062</v>
      </c>
    </row>
    <row r="60" spans="1:12" ht="31.5">
      <c r="A60" s="3">
        <f t="shared" si="5"/>
        <v>13</v>
      </c>
      <c r="B60" s="3">
        <v>401</v>
      </c>
      <c r="C60" s="4" t="s">
        <v>52</v>
      </c>
      <c r="D60" s="3">
        <v>4</v>
      </c>
      <c r="E60" s="11">
        <f>E20</f>
        <v>2.779</v>
      </c>
      <c r="F60" s="11">
        <f>F20</f>
        <v>82.228</v>
      </c>
      <c r="G60" s="3" t="s">
        <v>25</v>
      </c>
      <c r="H60" s="7"/>
      <c r="I60" s="11">
        <f>I20</f>
        <v>2.779</v>
      </c>
      <c r="J60" s="11">
        <f>J20</f>
        <v>82.228</v>
      </c>
      <c r="K60" s="11">
        <f>K20</f>
        <v>2.779</v>
      </c>
      <c r="L60" s="11">
        <f>L20</f>
        <v>82.228</v>
      </c>
    </row>
    <row r="61" spans="1:12" ht="15.75">
      <c r="A61" s="3">
        <f t="shared" si="5"/>
        <v>14</v>
      </c>
      <c r="B61" s="3">
        <v>337</v>
      </c>
      <c r="C61" s="4" t="s">
        <v>53</v>
      </c>
      <c r="D61" s="3">
        <v>4</v>
      </c>
      <c r="E61" s="11">
        <f>E21+E42</f>
        <v>44.58800000000001</v>
      </c>
      <c r="F61" s="11">
        <f>F21+F42</f>
        <v>393.88</v>
      </c>
      <c r="G61" s="3" t="s">
        <v>25</v>
      </c>
      <c r="H61" s="7"/>
      <c r="I61" s="11">
        <f>I21+I42</f>
        <v>44.58800000000001</v>
      </c>
      <c r="J61" s="11">
        <f>J21+J42</f>
        <v>393.88</v>
      </c>
      <c r="K61" s="11">
        <f>K21+K42</f>
        <v>44.58800000000001</v>
      </c>
      <c r="L61" s="11">
        <f>L21+L42</f>
        <v>393.88</v>
      </c>
    </row>
    <row r="62" spans="1:12" ht="15.75">
      <c r="A62" s="3">
        <f t="shared" si="5"/>
        <v>15</v>
      </c>
      <c r="B62" s="3">
        <v>1325</v>
      </c>
      <c r="C62" s="4" t="s">
        <v>54</v>
      </c>
      <c r="D62" s="3">
        <v>2</v>
      </c>
      <c r="E62" s="11">
        <f>E22</f>
        <v>0.177</v>
      </c>
      <c r="F62" s="11">
        <f>F22</f>
        <v>5.087</v>
      </c>
      <c r="G62" s="3" t="s">
        <v>25</v>
      </c>
      <c r="H62" s="7"/>
      <c r="I62" s="11">
        <f>I22</f>
        <v>0.177</v>
      </c>
      <c r="J62" s="11">
        <f>J22</f>
        <v>5.087</v>
      </c>
      <c r="K62" s="11">
        <f>K22</f>
        <v>0.177</v>
      </c>
      <c r="L62" s="11">
        <f>L22</f>
        <v>5.087</v>
      </c>
    </row>
    <row r="63" spans="1:12" ht="31.5">
      <c r="A63" s="3">
        <f t="shared" si="5"/>
        <v>16</v>
      </c>
      <c r="B63" s="3">
        <v>342</v>
      </c>
      <c r="C63" s="4" t="s">
        <v>55</v>
      </c>
      <c r="D63" s="3">
        <v>2</v>
      </c>
      <c r="E63" s="11">
        <f>E23+E43</f>
        <v>0.002</v>
      </c>
      <c r="F63" s="11">
        <f>F23+F43</f>
        <v>0</v>
      </c>
      <c r="G63" s="3" t="s">
        <v>25</v>
      </c>
      <c r="H63" s="7"/>
      <c r="I63" s="11">
        <f>I23+I43</f>
        <v>0.002</v>
      </c>
      <c r="J63" s="11">
        <f>J23+J43</f>
        <v>0</v>
      </c>
      <c r="K63" s="11">
        <f>K23+K43</f>
        <v>0.002</v>
      </c>
      <c r="L63" s="11">
        <f>L23+L43</f>
        <v>0</v>
      </c>
    </row>
    <row r="64" spans="1:12" ht="15.75">
      <c r="A64" s="3">
        <f t="shared" si="5"/>
        <v>17</v>
      </c>
      <c r="B64" s="3">
        <v>203</v>
      </c>
      <c r="C64" s="4" t="s">
        <v>56</v>
      </c>
      <c r="D64" s="3">
        <v>1</v>
      </c>
      <c r="E64" s="11">
        <f>E24</f>
        <v>0.000328</v>
      </c>
      <c r="F64" s="11">
        <f>F24</f>
        <v>3.5E-05</v>
      </c>
      <c r="G64" s="3" t="s">
        <v>25</v>
      </c>
      <c r="H64" s="7"/>
      <c r="I64" s="11">
        <f aca="true" t="shared" si="8" ref="I64:L65">I24</f>
        <v>0.000328</v>
      </c>
      <c r="J64" s="11">
        <f t="shared" si="8"/>
        <v>3.5E-05</v>
      </c>
      <c r="K64" s="11">
        <f t="shared" si="8"/>
        <v>0.000328</v>
      </c>
      <c r="L64" s="11">
        <f t="shared" si="8"/>
        <v>3.5E-05</v>
      </c>
    </row>
    <row r="65" spans="1:12" ht="31.5">
      <c r="A65" s="3">
        <f t="shared" si="5"/>
        <v>18</v>
      </c>
      <c r="B65" s="3">
        <v>228</v>
      </c>
      <c r="C65" s="4" t="s">
        <v>57</v>
      </c>
      <c r="D65" s="3">
        <v>0</v>
      </c>
      <c r="E65" s="11">
        <f>E25</f>
        <v>0.001</v>
      </c>
      <c r="F65" s="11">
        <f>F25</f>
        <v>0.003</v>
      </c>
      <c r="G65" s="3" t="s">
        <v>25</v>
      </c>
      <c r="H65" s="7"/>
      <c r="I65" s="11">
        <f t="shared" si="8"/>
        <v>0.001</v>
      </c>
      <c r="J65" s="11">
        <f t="shared" si="8"/>
        <v>0.003</v>
      </c>
      <c r="K65" s="11">
        <f t="shared" si="8"/>
        <v>0.001</v>
      </c>
      <c r="L65" s="11">
        <f t="shared" si="8"/>
        <v>0.003</v>
      </c>
    </row>
    <row r="66" spans="1:12" ht="15.75" customHeight="1">
      <c r="A66" s="77" t="s">
        <v>8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1:12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1:12" ht="15.75" customHeight="1">
      <c r="A68" s="3"/>
      <c r="B68" s="53" t="s">
        <v>9</v>
      </c>
      <c r="C68" s="53"/>
      <c r="D68" s="53"/>
      <c r="E68" s="11">
        <f>SUM(E48:E65)</f>
        <v>174.230963</v>
      </c>
      <c r="F68" s="11">
        <f>SUM(F48:F65)</f>
        <v>1034.641797</v>
      </c>
      <c r="G68" s="11"/>
      <c r="H68" s="11"/>
      <c r="I68" s="11">
        <f>SUM(I48:I65)</f>
        <v>174.230963</v>
      </c>
      <c r="J68" s="11">
        <f>SUM(J48:J65)</f>
        <v>1034.641797</v>
      </c>
      <c r="K68" s="11">
        <f>SUM(K48:K65)</f>
        <v>174.21096300000002</v>
      </c>
      <c r="L68" s="11">
        <f>SUM(L48:L65)</f>
        <v>1034.624797</v>
      </c>
    </row>
  </sheetData>
  <sheetProtection/>
  <mergeCells count="15">
    <mergeCell ref="A1:L1"/>
    <mergeCell ref="B46:D46"/>
    <mergeCell ref="K2:L2"/>
    <mergeCell ref="B68:D68"/>
    <mergeCell ref="K4:L4"/>
    <mergeCell ref="A66:L66"/>
    <mergeCell ref="A44:L44"/>
    <mergeCell ref="A26:L26"/>
    <mergeCell ref="E3:F4"/>
    <mergeCell ref="B28:D28"/>
    <mergeCell ref="I4:J4"/>
    <mergeCell ref="A3:D4"/>
    <mergeCell ref="G3:G5"/>
    <mergeCell ref="H3:H5"/>
    <mergeCell ref="I3:L3"/>
  </mergeCells>
  <conditionalFormatting sqref="A3:L6 I8:J25 A8:G25 A26:J29 I30:J43 A30:G43 G48:G65 K27:L43 A45:F65 A44:J44 A66:J66 A7:J7 A67:L68 K7:L25 G45:L47 I48:L65">
    <cfRule type="cellIs" priority="1" dxfId="5" operator="equal" stopIfTrue="1">
      <formula>0</formula>
    </cfRule>
  </conditionalFormatting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Войтенко Галина</cp:lastModifiedBy>
  <cp:lastPrinted>2021-11-01T07:35:56Z</cp:lastPrinted>
  <dcterms:created xsi:type="dcterms:W3CDTF">2015-10-27T08:15:03Z</dcterms:created>
  <dcterms:modified xsi:type="dcterms:W3CDTF">2021-12-13T10:22:42Z</dcterms:modified>
  <cp:category/>
  <cp:version/>
  <cp:contentType/>
  <cp:contentStatus/>
</cp:coreProperties>
</file>